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0" documentId="13_ncr:1_{D6919740-0AC2-44BB-BA74-288F238D37D2}" xr6:coauthVersionLast="47" xr6:coauthVersionMax="47" xr10:uidLastSave="{00000000-0000-0000-0000-000000000000}"/>
  <bookViews>
    <workbookView xWindow="-120" yWindow="-120" windowWidth="20730" windowHeight="11310" tabRatio="695" xr2:uid="{00000000-000D-0000-FFFF-FFFF00000000}"/>
  </bookViews>
  <sheets>
    <sheet name="Introduction" sheetId="2" r:id="rId1"/>
    <sheet name="LNK" sheetId="15" r:id="rId2"/>
    <sheet name="CT" sheetId="9" r:id="rId3"/>
    <sheet name="TF" sheetId="10" r:id="rId4"/>
    <sheet name="BC(i)" sheetId="11" r:id="rId5"/>
    <sheet name="CCA" sheetId="12" r:id="rId6"/>
    <sheet name="Cell Linking Benchmark" sheetId="7" r:id="rId7"/>
    <sheet name="Generalizability" sheetId="18" r:id="rId8"/>
  </sheets>
  <definedNames>
    <definedName name="m_SEG2" localSheetId="4">'BC(i)'!$A$7:$AP$7</definedName>
    <definedName name="m_SEG2" localSheetId="5">CCA!$A$7:$AP$7</definedName>
    <definedName name="m_SEG2" localSheetId="2">CT!$A$7:$AP$7</definedName>
    <definedName name="m_SEG2" localSheetId="1">LNK!#REF!</definedName>
    <definedName name="m_SEG2" localSheetId="3">TF!$A$7:$AP$7</definedName>
    <definedName name="m_TRA2" localSheetId="4">'BC(i)'!#REF!</definedName>
    <definedName name="m_TRA2" localSheetId="5">CCA!#REF!</definedName>
    <definedName name="m_TRA2" localSheetId="2">CT!#REF!</definedName>
    <definedName name="m_TRA2" localSheetId="1">LNK!$A$4:$AJ$7</definedName>
    <definedName name="m_TRA2" localSheetId="3">TF!#REF!</definedName>
    <definedName name="m_TRA2_1" localSheetId="1">LNK!#REF!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8" l="1"/>
  <c r="A21" i="18"/>
  <c r="A22" i="18"/>
  <c r="A23" i="18"/>
  <c r="A19" i="18"/>
  <c r="A12" i="18"/>
  <c r="A13" i="18"/>
  <c r="A14" i="18"/>
  <c r="A15" i="18"/>
  <c r="A11" i="18"/>
  <c r="A4" i="18"/>
  <c r="A5" i="18"/>
  <c r="A6" i="18"/>
  <c r="A7" i="18"/>
  <c r="A3" i="18"/>
  <c r="F4" i="7"/>
  <c r="G4" i="7"/>
  <c r="H4" i="7"/>
  <c r="I4" i="7"/>
  <c r="J4" i="7"/>
  <c r="K4" i="7"/>
  <c r="L4" i="7"/>
  <c r="M4" i="7"/>
  <c r="N4" i="7"/>
  <c r="O4" i="7"/>
  <c r="P4" i="7"/>
  <c r="Q4" i="7"/>
  <c r="R4" i="7"/>
  <c r="S4" i="7"/>
  <c r="T4" i="7"/>
  <c r="U4" i="7"/>
  <c r="V4" i="7"/>
  <c r="W4" i="7"/>
  <c r="X4" i="7"/>
  <c r="Y4" i="7"/>
  <c r="Z4" i="7"/>
  <c r="AA4" i="7"/>
  <c r="AB4" i="7"/>
  <c r="AC4" i="7"/>
  <c r="AD4" i="7"/>
  <c r="AE4" i="7"/>
  <c r="AF4" i="7"/>
  <c r="AG4" i="7"/>
  <c r="AH4" i="7"/>
  <c r="AI4" i="7"/>
  <c r="AJ4" i="7"/>
  <c r="AK4" i="7"/>
  <c r="AL4" i="7"/>
  <c r="AM4" i="7"/>
  <c r="AN4" i="7"/>
  <c r="AO4" i="7"/>
  <c r="F5" i="7"/>
  <c r="G5" i="7"/>
  <c r="H5" i="7"/>
  <c r="I5" i="7"/>
  <c r="J5" i="7"/>
  <c r="K5" i="7"/>
  <c r="L5" i="7"/>
  <c r="M5" i="7"/>
  <c r="N5" i="7"/>
  <c r="O5" i="7"/>
  <c r="P5" i="7"/>
  <c r="Q5" i="7"/>
  <c r="R5" i="7"/>
  <c r="S5" i="7"/>
  <c r="T5" i="7"/>
  <c r="U5" i="7"/>
  <c r="V5" i="7"/>
  <c r="W5" i="7"/>
  <c r="X5" i="7"/>
  <c r="Y5" i="7"/>
  <c r="Z5" i="7"/>
  <c r="AA5" i="7"/>
  <c r="AB5" i="7"/>
  <c r="AC5" i="7"/>
  <c r="AD5" i="7"/>
  <c r="AE5" i="7"/>
  <c r="AF5" i="7"/>
  <c r="AG5" i="7"/>
  <c r="AH5" i="7"/>
  <c r="AI5" i="7"/>
  <c r="AJ5" i="7"/>
  <c r="AK5" i="7"/>
  <c r="AL5" i="7"/>
  <c r="AM5" i="7"/>
  <c r="AN5" i="7"/>
  <c r="AO5"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AO6"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AO8" i="7"/>
  <c r="E5" i="7"/>
  <c r="E6" i="7"/>
  <c r="E7" i="7"/>
  <c r="E8" i="7"/>
  <c r="E4" i="7"/>
  <c r="C5" i="7"/>
  <c r="C6" i="7"/>
  <c r="C7" i="7"/>
  <c r="C8" i="7"/>
  <c r="C4" i="7"/>
  <c r="D5" i="7"/>
  <c r="D6" i="7"/>
  <c r="D7" i="7"/>
  <c r="D8" i="7"/>
  <c r="D4" i="7"/>
  <c r="B5" i="7"/>
  <c r="B6" i="7"/>
  <c r="B7" i="7"/>
  <c r="B8" i="7"/>
  <c r="B4" i="7"/>
  <c r="A23" i="7"/>
  <c r="A24" i="7"/>
  <c r="A25" i="7"/>
  <c r="A26" i="7"/>
  <c r="A22" i="7"/>
  <c r="A14" i="7"/>
  <c r="A15" i="7"/>
  <c r="A16" i="7"/>
  <c r="A17" i="7"/>
  <c r="A13" i="7"/>
  <c r="A5" i="7"/>
  <c r="A6" i="7"/>
  <c r="A7" i="7"/>
  <c r="A8" i="7"/>
  <c r="A4" i="7"/>
  <c r="A5" i="11"/>
  <c r="AD13" i="7" l="1"/>
  <c r="Z14" i="7"/>
  <c r="AB14" i="7"/>
  <c r="N15" i="7"/>
  <c r="Z15" i="7"/>
  <c r="AJ15" i="7"/>
  <c r="AD16" i="7"/>
  <c r="AB17" i="7"/>
  <c r="AD17" i="7"/>
  <c r="H17" i="7" l="1"/>
  <c r="H22" i="7"/>
  <c r="B7" i="18"/>
  <c r="AE17" i="7"/>
  <c r="W17" i="7"/>
  <c r="O17" i="7"/>
  <c r="G17" i="7"/>
  <c r="Z25" i="7"/>
  <c r="AA25" i="7" s="1"/>
  <c r="AD24" i="7"/>
  <c r="AE24" i="7" s="1"/>
  <c r="F24" i="7"/>
  <c r="AA16" i="7"/>
  <c r="Q15" i="7"/>
  <c r="AJ22" i="7"/>
  <c r="AB22" i="7"/>
  <c r="AC22" i="7" s="1"/>
  <c r="AN26" i="7"/>
  <c r="AL24" i="7"/>
  <c r="B12" i="18"/>
  <c r="AL25" i="7"/>
  <c r="AN22" i="7"/>
  <c r="AH25" i="7"/>
  <c r="V24" i="7"/>
  <c r="W24" i="7" s="1"/>
  <c r="B14" i="18"/>
  <c r="T22" i="7"/>
  <c r="B11" i="18"/>
  <c r="AJ26" i="7"/>
  <c r="L26" i="7"/>
  <c r="N23" i="7"/>
  <c r="E13" i="7"/>
  <c r="T26" i="7"/>
  <c r="B15" i="18"/>
  <c r="B13" i="18"/>
  <c r="L22" i="7"/>
  <c r="E17" i="7"/>
  <c r="I16" i="7"/>
  <c r="AK15" i="7"/>
  <c r="AC15" i="7"/>
  <c r="U15" i="7"/>
  <c r="M15" i="7"/>
  <c r="AO14" i="7"/>
  <c r="AA13" i="7"/>
  <c r="AC17" i="7"/>
  <c r="AF25" i="7"/>
  <c r="AE14" i="7"/>
  <c r="AE16" i="7"/>
  <c r="AA15" i="7"/>
  <c r="AA17" i="7"/>
  <c r="AC14" i="7"/>
  <c r="F26" i="7"/>
  <c r="AC16" i="7"/>
  <c r="AO15" i="7"/>
  <c r="Y15" i="7"/>
  <c r="AE13" i="7"/>
  <c r="AG17" i="7"/>
  <c r="Y17" i="7"/>
  <c r="Q17" i="7"/>
  <c r="I17" i="7"/>
  <c r="AJ25" i="7"/>
  <c r="AB25" i="7"/>
  <c r="AC25" i="7" s="1"/>
  <c r="T25" i="7"/>
  <c r="L25" i="7"/>
  <c r="AN24" i="7"/>
  <c r="AO24" i="7" s="1"/>
  <c r="AF24" i="7"/>
  <c r="X24" i="7"/>
  <c r="Y24" i="7" s="1"/>
  <c r="P24" i="7"/>
  <c r="Q24" i="7" s="1"/>
  <c r="V22" i="7"/>
  <c r="AE15" i="7"/>
  <c r="W15" i="7"/>
  <c r="O15" i="7"/>
  <c r="AC13" i="7"/>
  <c r="I14" i="7"/>
  <c r="H15" i="7"/>
  <c r="B6" i="18"/>
  <c r="V25" i="7"/>
  <c r="H14" i="7"/>
  <c r="B5" i="18"/>
  <c r="C5" i="18" s="1"/>
  <c r="V16" i="7"/>
  <c r="J16" i="7"/>
  <c r="AJ23" i="7"/>
  <c r="B4" i="18"/>
  <c r="H13" i="7"/>
  <c r="R16" i="7"/>
  <c r="Z23" i="7"/>
  <c r="AA23" i="7" s="1"/>
  <c r="B3" i="18"/>
  <c r="D17" i="7"/>
  <c r="T17" i="7"/>
  <c r="AF26" i="7"/>
  <c r="AH23" i="7"/>
  <c r="R23" i="7"/>
  <c r="J23" i="7"/>
  <c r="P15" i="7"/>
  <c r="AB23" i="7"/>
  <c r="AC23" i="7" s="1"/>
  <c r="B15" i="7"/>
  <c r="AG14" i="7"/>
  <c r="AK14" i="7"/>
  <c r="W16" i="7"/>
  <c r="AA14" i="7"/>
  <c r="Q14" i="7"/>
  <c r="V17" i="7"/>
  <c r="Q16" i="7"/>
  <c r="AF23" i="7"/>
  <c r="X23" i="7"/>
  <c r="P14" i="7"/>
  <c r="AI13" i="7"/>
  <c r="S13" i="7"/>
  <c r="K13" i="7"/>
  <c r="AK16" i="7"/>
  <c r="P23" i="7"/>
  <c r="N17" i="7"/>
  <c r="D14" i="7"/>
  <c r="U13" i="7"/>
  <c r="M13" i="7"/>
  <c r="AO16" i="7"/>
  <c r="AF16" i="7"/>
  <c r="X16" i="7"/>
  <c r="AK13" i="7"/>
  <c r="Z24" i="7"/>
  <c r="AA24" i="7" s="1"/>
  <c r="Y14" i="7"/>
  <c r="F17" i="7"/>
  <c r="G16" i="7"/>
  <c r="AI15" i="7"/>
  <c r="S15" i="7"/>
  <c r="K15" i="7"/>
  <c r="AM14" i="7"/>
  <c r="N14" i="7"/>
  <c r="AG13" i="7"/>
  <c r="Y13" i="7"/>
  <c r="Q13" i="7"/>
  <c r="AN15" i="7"/>
  <c r="AB13" i="7"/>
  <c r="AM17" i="7"/>
  <c r="AG16" i="7"/>
  <c r="O16" i="7"/>
  <c r="B14" i="7"/>
  <c r="Y16" i="7"/>
  <c r="AJ17" i="7"/>
  <c r="R17" i="7"/>
  <c r="J17" i="7"/>
  <c r="H24" i="7"/>
  <c r="U17" i="7"/>
  <c r="X15" i="7"/>
  <c r="N24" i="7"/>
  <c r="O24" i="7" s="1"/>
  <c r="AL26" i="7"/>
  <c r="AL17" i="7"/>
  <c r="P16" i="7"/>
  <c r="P25" i="7"/>
  <c r="AB24" i="7"/>
  <c r="AC24" i="7" s="1"/>
  <c r="AB15" i="7"/>
  <c r="T24" i="7"/>
  <c r="T15" i="7"/>
  <c r="L15" i="7"/>
  <c r="L24" i="7"/>
  <c r="M24" i="7" s="1"/>
  <c r="AN23" i="7"/>
  <c r="AN14" i="7"/>
  <c r="W14" i="7"/>
  <c r="O14" i="7"/>
  <c r="G14" i="7"/>
  <c r="AH13" i="7"/>
  <c r="Z22" i="7"/>
  <c r="AA22" i="7" s="1"/>
  <c r="Z13" i="7"/>
  <c r="R22" i="7"/>
  <c r="R13" i="7"/>
  <c r="J13" i="7"/>
  <c r="M17" i="7"/>
  <c r="S14" i="7"/>
  <c r="AB26" i="7"/>
  <c r="AC26" i="7" s="1"/>
  <c r="X25" i="7"/>
  <c r="AD23" i="7"/>
  <c r="AE23" i="7" s="1"/>
  <c r="AD14" i="7"/>
  <c r="V14" i="7"/>
  <c r="V23" i="7"/>
  <c r="F23" i="7"/>
  <c r="F14" i="7"/>
  <c r="D13" i="7"/>
  <c r="L17" i="7"/>
  <c r="N16" i="7"/>
  <c r="R14" i="7"/>
  <c r="T13" i="7"/>
  <c r="AH22" i="7"/>
  <c r="AN16" i="7"/>
  <c r="AN25" i="7"/>
  <c r="B13" i="7"/>
  <c r="D15" i="7"/>
  <c r="AI17" i="7"/>
  <c r="S17" i="7"/>
  <c r="K17" i="7"/>
  <c r="AD25" i="7"/>
  <c r="AE25" i="7" s="1"/>
  <c r="N25" i="7"/>
  <c r="F16" i="7"/>
  <c r="AH15" i="7"/>
  <c r="R15" i="7"/>
  <c r="J15" i="7"/>
  <c r="AL14" i="7"/>
  <c r="U14" i="7"/>
  <c r="M14" i="7"/>
  <c r="AO13" i="7"/>
  <c r="AF13" i="7"/>
  <c r="X13" i="7"/>
  <c r="P22" i="7"/>
  <c r="AK17" i="7"/>
  <c r="AM16" i="7"/>
  <c r="G15" i="7"/>
  <c r="K14" i="7"/>
  <c r="AL23" i="7"/>
  <c r="X22" i="7"/>
  <c r="E14" i="7"/>
  <c r="E15" i="7"/>
  <c r="AH26" i="7"/>
  <c r="AH17" i="7"/>
  <c r="Z17" i="7"/>
  <c r="Z26" i="7"/>
  <c r="AA26" i="7" s="1"/>
  <c r="U16" i="7"/>
  <c r="M16" i="7"/>
  <c r="AJ14" i="7"/>
  <c r="T14" i="7"/>
  <c r="L14" i="7"/>
  <c r="W13" i="7"/>
  <c r="O13" i="7"/>
  <c r="G13" i="7"/>
  <c r="AL16" i="7"/>
  <c r="F15" i="7"/>
  <c r="J14" i="7"/>
  <c r="L13" i="7"/>
  <c r="R26" i="7"/>
  <c r="C13" i="7"/>
  <c r="B17" i="7"/>
  <c r="C15" i="7"/>
  <c r="L16" i="7"/>
  <c r="AM13" i="7"/>
  <c r="V13" i="7"/>
  <c r="N13" i="7"/>
  <c r="F13" i="7"/>
  <c r="AG15" i="7"/>
  <c r="AI14" i="7"/>
  <c r="J26" i="7"/>
  <c r="AJ24" i="7"/>
  <c r="C16" i="7"/>
  <c r="D16" i="7"/>
  <c r="B16" i="7"/>
  <c r="E16" i="7"/>
  <c r="AO17" i="7"/>
  <c r="X17" i="7"/>
  <c r="P17" i="7"/>
  <c r="AI16" i="7"/>
  <c r="S16" i="7"/>
  <c r="K16" i="7"/>
  <c r="AM15" i="7"/>
  <c r="AL13" i="7"/>
  <c r="C17" i="7"/>
  <c r="AF15" i="7"/>
  <c r="AH14" i="7"/>
  <c r="AJ13" i="7"/>
  <c r="AH24" i="7"/>
  <c r="J22" i="7"/>
  <c r="J25" i="7"/>
  <c r="L23" i="7"/>
  <c r="AF22" i="7"/>
  <c r="F22" i="7"/>
  <c r="AJ16" i="7"/>
  <c r="AB16" i="7"/>
  <c r="T16" i="7"/>
  <c r="AL15" i="7"/>
  <c r="AD15" i="7"/>
  <c r="V15" i="7"/>
  <c r="AF14" i="7"/>
  <c r="X14" i="7"/>
  <c r="P26" i="7"/>
  <c r="F25" i="7"/>
  <c r="AD22" i="7"/>
  <c r="AE22" i="7" s="1"/>
  <c r="C14" i="7"/>
  <c r="X26" i="7"/>
  <c r="N26" i="7"/>
  <c r="R25" i="7"/>
  <c r="J24" i="7"/>
  <c r="AN17" i="7"/>
  <c r="AF17" i="7"/>
  <c r="AH16" i="7"/>
  <c r="Z16" i="7"/>
  <c r="AN13" i="7"/>
  <c r="P13" i="7"/>
  <c r="V26" i="7"/>
  <c r="T23" i="7"/>
  <c r="AD26" i="7"/>
  <c r="AE26" i="7" s="1"/>
  <c r="R24" i="7"/>
  <c r="AL22" i="7"/>
  <c r="N22" i="7"/>
  <c r="H25" i="7"/>
  <c r="H26" i="7"/>
  <c r="I13" i="7"/>
  <c r="I15" i="7"/>
  <c r="H23" i="7"/>
  <c r="H16" i="7"/>
  <c r="B22" i="7"/>
  <c r="D22" i="7"/>
  <c r="AG25" i="7" l="1"/>
  <c r="AM24" i="7"/>
  <c r="C13" i="18"/>
  <c r="C11" i="18"/>
  <c r="C12" i="18"/>
  <c r="C14" i="18"/>
  <c r="C15" i="18"/>
  <c r="AK22" i="7"/>
  <c r="I26" i="7"/>
  <c r="U26" i="7"/>
  <c r="I25" i="7"/>
  <c r="Y23" i="7"/>
  <c r="W25" i="7"/>
  <c r="C7" i="18"/>
  <c r="AO26" i="7"/>
  <c r="AO22" i="7"/>
  <c r="I24" i="7"/>
  <c r="O23" i="7"/>
  <c r="K22" i="7"/>
  <c r="C3" i="18"/>
  <c r="Q26" i="7"/>
  <c r="W26" i="7"/>
  <c r="AO25" i="7"/>
  <c r="W23" i="7"/>
  <c r="B19" i="18"/>
  <c r="K24" i="7"/>
  <c r="AG26" i="7"/>
  <c r="C6" i="18"/>
  <c r="C4" i="18"/>
  <c r="AM23" i="7"/>
  <c r="O25" i="7"/>
  <c r="AI26" i="7"/>
  <c r="K23" i="7"/>
  <c r="M22" i="7"/>
  <c r="S23" i="7"/>
  <c r="G22" i="7"/>
  <c r="Q22" i="7"/>
  <c r="Q23" i="7"/>
  <c r="G25" i="7"/>
  <c r="AI25" i="7"/>
  <c r="S22" i="7"/>
  <c r="AI24" i="7"/>
  <c r="AG23" i="7"/>
  <c r="Q25" i="7"/>
  <c r="AI22" i="7"/>
  <c r="S25" i="7"/>
  <c r="K25" i="7"/>
  <c r="U25" i="7"/>
  <c r="AO23" i="7"/>
  <c r="G26" i="7"/>
  <c r="AI23" i="7"/>
  <c r="G23" i="7"/>
  <c r="O26" i="7"/>
  <c r="U23" i="7"/>
  <c r="M26" i="7"/>
  <c r="Y25" i="7"/>
  <c r="U22" i="7"/>
  <c r="S24" i="7"/>
  <c r="Y26" i="7"/>
  <c r="AK24" i="7"/>
  <c r="AK26" i="7"/>
  <c r="Y22" i="7"/>
  <c r="AK25" i="7"/>
  <c r="W22" i="7"/>
  <c r="AM26" i="7"/>
  <c r="G24" i="7"/>
  <c r="AM25" i="7"/>
  <c r="O22" i="7"/>
  <c r="K26" i="7"/>
  <c r="AG24" i="7"/>
  <c r="M23" i="7"/>
  <c r="AK23" i="7"/>
  <c r="AM22" i="7"/>
  <c r="AG22" i="7"/>
  <c r="S26" i="7"/>
  <c r="U24" i="7"/>
  <c r="M25" i="7"/>
  <c r="I22" i="7"/>
  <c r="I23" i="7"/>
  <c r="A7" i="12" l="1"/>
  <c r="A4" i="12"/>
  <c r="A6" i="12"/>
  <c r="A8" i="12"/>
  <c r="A5" i="12"/>
  <c r="A7" i="11"/>
  <c r="A4" i="11"/>
  <c r="A6" i="11"/>
  <c r="A8" i="11"/>
  <c r="A7" i="10"/>
  <c r="A4" i="10"/>
  <c r="A6" i="10"/>
  <c r="A8" i="10"/>
  <c r="A5" i="10"/>
  <c r="A7" i="9"/>
  <c r="A4" i="9"/>
  <c r="A6" i="9"/>
  <c r="A8" i="9"/>
  <c r="A5" i="9"/>
  <c r="D23" i="7" l="1"/>
  <c r="B26" i="7" l="1"/>
  <c r="D26" i="7"/>
  <c r="B23" i="18" l="1"/>
  <c r="D25" i="7"/>
  <c r="D24" i="7"/>
  <c r="B25" i="7"/>
  <c r="B24" i="7"/>
  <c r="B23" i="7"/>
  <c r="B20" i="18" s="1"/>
  <c r="B21" i="18" l="1"/>
  <c r="C21" i="18" s="1"/>
  <c r="B22" i="18"/>
  <c r="C26" i="7"/>
  <c r="C25" i="7"/>
  <c r="E24" i="7"/>
  <c r="E22" i="7"/>
  <c r="E23" i="7"/>
  <c r="E25" i="7"/>
  <c r="C24" i="7"/>
  <c r="E26" i="7"/>
  <c r="C23" i="7"/>
  <c r="C22" i="7"/>
  <c r="C19" i="18" l="1"/>
  <c r="C22" i="18"/>
  <c r="C23" i="18"/>
  <c r="C20"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8578271-9899-4AD7-B447-B81F9AD32A54}" name="m_SEG2" type="6" refreshedVersion="0" deleted="1" background="1" saveData="1">
    <textPr fileType="mac" sourceFile="/Users/ulman/DATA/CTC/Excel/m_SEG2.txt" thousands=" " space="1">
      <textFields count="2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C99FF57D-7A54-4C33-8B28-88D4B8E30CEC}" name="m_TRA2" type="6" refreshedVersion="0" deleted="1" background="1" saveData="1">
    <textPr fileType="mac" sourceFile="/Users/ulman/DATA/CTC/Excel/m_TRA2.txt" thousands=" " space="1">
      <textFields count="2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<sst xmlns="http://schemas.openxmlformats.org/spreadsheetml/2006/main" count="967" uniqueCount="66">
  <si>
    <t>Explanation of the tabs</t>
  </si>
  <si>
    <t>NA</t>
  </si>
  <si>
    <t>Integer numbers are listed with zero decimals.</t>
  </si>
  <si>
    <t>Real numbers are listed with four decimals.</t>
  </si>
  <si>
    <t>Dataset</t>
  </si>
  <si>
    <t>DIC-C2DH-HeLa</t>
  </si>
  <si>
    <t>Fluo-C2DL-MSC</t>
  </si>
  <si>
    <t>Fluo-C3DH-H157</t>
  </si>
  <si>
    <t>Fluo-C3DL-MDA231</t>
  </si>
  <si>
    <t>Fluo-N2DH-GOWT1</t>
  </si>
  <si>
    <t>Fluo-N2DL-HeLa</t>
  </si>
  <si>
    <t>Fluo-N3DH-CE</t>
  </si>
  <si>
    <t>Fluo-N3DH-CHO</t>
  </si>
  <si>
    <t>Fluo-N3DL-DRO</t>
  </si>
  <si>
    <t>PhC-C2DH-U373</t>
  </si>
  <si>
    <t>PhC-C2DL-PSC</t>
  </si>
  <si>
    <t>Fluo-N2DH-SIM+</t>
  </si>
  <si>
    <t>Fluo-N3DH-SIM+</t>
  </si>
  <si>
    <t>01</t>
  </si>
  <si>
    <t>02</t>
  </si>
  <si>
    <t xml:space="preserve">Video </t>
  </si>
  <si>
    <t>Ranking</t>
  </si>
  <si>
    <t>Legend for the tabs</t>
  </si>
  <si>
    <t>Fluo-C3DH-A549</t>
  </si>
  <si>
    <t>Fluo-N3DL-TRIC</t>
  </si>
  <si>
    <t>Fluo-C3DH-A549-SIM</t>
  </si>
  <si>
    <t>BF-C2DL-HSC</t>
  </si>
  <si>
    <t>BF-C2DL-MuSC</t>
  </si>
  <si>
    <t>Fluo-N3DL-TRIF</t>
  </si>
  <si>
    <t>Fluo-C2DL-Huh7</t>
  </si>
  <si>
    <t>CT</t>
  </si>
  <si>
    <t>TF</t>
  </si>
  <si>
    <t>BC(i)</t>
  </si>
  <si>
    <t>CCA</t>
  </si>
  <si>
    <t>OP</t>
  </si>
  <si>
    <t>per dataset: OP values and ranking compiled using them</t>
  </si>
  <si>
    <t>per video: CT measure</t>
  </si>
  <si>
    <t>per video: TF measure</t>
  </si>
  <si>
    <t>per video: BC(i) measure</t>
  </si>
  <si>
    <t>per video: CCA measure</t>
  </si>
  <si>
    <t>The performance values of the CT measure for the test datasets</t>
  </si>
  <si>
    <t>The performance values of the TF measure for the test datasets</t>
  </si>
  <si>
    <t>The performance values of the BC(i) measure for the test datasets</t>
  </si>
  <si>
    <t>The performance values of the CCA measure for the test datasets</t>
  </si>
  <si>
    <t>Not available</t>
  </si>
  <si>
    <t>Result missing for a particular video because the algorithm has not produced it or the measure is not applicable for that video</t>
  </si>
  <si>
    <t>Accumulated results within the Cell Linking Benchmark (May 27th, 2024)</t>
  </si>
  <si>
    <t>Technical and biological measures for cell linking algorithms across all applicable videos in the test datasets.</t>
  </si>
  <si>
    <t>per video: LNK measure</t>
  </si>
  <si>
    <t>LNK</t>
  </si>
  <si>
    <t>BIO</t>
  </si>
  <si>
    <t>per dataset: mean LNK and BIO values over videos 01 and 02</t>
  </si>
  <si>
    <t>per dataset: ranking compiled solely using the mean LNK and BIO values, respectively</t>
  </si>
  <si>
    <t>The performance values of the LNK measure for the test datasets</t>
  </si>
  <si>
    <t>Cell Linking Benchmark</t>
  </si>
  <si>
    <t>The rankings of all the algorithms on the test datasets within the Cell Linking Benchmark</t>
  </si>
  <si>
    <t>Score</t>
  </si>
  <si>
    <t>LNK (all 13 datasets)</t>
  </si>
  <si>
    <t>BIO (all 13 datasets)</t>
  </si>
  <si>
    <t>OP (all 13 datasets)</t>
  </si>
  <si>
    <t>The linking methods transferred from the generalization study are highlighted by *.</t>
  </si>
  <si>
    <t>KTH-SE (*)</t>
  </si>
  <si>
    <t>SIAT-CN (*)</t>
  </si>
  <si>
    <t>LUH-GE</t>
  </si>
  <si>
    <t>EPFL-CH (*)</t>
  </si>
  <si>
    <t>MON-AU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</si>
</sst>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2"/>
      <color theme="1"/>
      <name val="Calibri"/>
      <family val="2"/>
      <scheme val="minor"/>
    </font>
    <font>
      <sz val="11"/>
      <color theme="1"/>
      <name val="Calibri"/>
      <family val="2"/>
      <scheme val="minor"/>
    </font>
    <font>
      <b/>
      <sz val="20"/>
      <color theme="1"/>
      <name val="Calibri"/>
      <family val="2"/>
      <scheme val="minor"/>
    </font>
    <font>
      <b/>
      <sz val="11"/>
      <color theme="1"/>
      <name val="Calibri"/>
      <family val="2"/>
      <scheme val="minor"/>
    </font>
    <font>
      <u/>
      <sz val="12"/>
      <color theme="10"/>
      <name val="Calibri"/>
      <family val="2"/>
      <scheme val="minor"/>
    </font>
    <font>
      <u/>
      <sz val="12"/>
      <color theme="11"/>
      <name val="Calibri"/>
      <family val="2"/>
      <scheme val="minor"/>
    </font>
    <font>
      <b/>
      <sz val="12"/>
      <color theme="0"/>
      <name val="Calibri"/>
      <family val="2"/>
      <scheme val="minor"/>
    </font>
    <font>
      <b/>
      <sz val="12"/>
      <color theme="1"/>
      <name val="Calibri"/>
      <family val="2"/>
      <scheme val="minor"/>
    </font>
    <font>
      <b/>
      <sz val="12"/>
      <name val="Calibri"/>
      <family val="2"/>
      <scheme val="minor"/>
    </font>
    <font>
      <b/>
      <sz val="11"/>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tint="0.249977111117893"/>
        <bgColor indexed="64"/>
      </patternFill>
    </fill>
  </fills>
  <borders count="1">
    <border>
      <left/>
      <right/>
      <top/>
      <bottom/>
      <diagonal/>
    </border>
  </borders>
  <cellStyleXfs count="4">
    <xf numFmtId="0" fontId="0"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cellStyleXfs>
  <cellXfs count="23">
    <xf numFmtId="0" fontId="0" fillId="0" borderId="0" xfId="0"/>
    <xf numFmtId="0" fontId="2" fillId="2" borderId="0" xfId="1" applyFont="1" applyFill="1"/>
    <xf numFmtId="0" fontId="1" fillId="2" borderId="0" xfId="1" applyFill="1"/>
    <xf numFmtId="0" fontId="3" fillId="2" borderId="0" xfId="1" applyFont="1" applyFill="1"/>
    <xf numFmtId="0" fontId="7" fillId="3" borderId="0" xfId="0" applyFont="1" applyFill="1" applyAlignment="1" applyProtection="1">
      <alignment horizontal="left"/>
      <protection locked="0"/>
    </xf>
    <xf numFmtId="49" fontId="7" fillId="4" borderId="0" xfId="0" applyNumberFormat="1" applyFont="1" applyFill="1" applyAlignment="1" applyProtection="1">
      <alignment horizontal="right"/>
      <protection locked="0"/>
    </xf>
    <xf numFmtId="49" fontId="7" fillId="5" borderId="0" xfId="0" applyNumberFormat="1" applyFont="1" applyFill="1" applyAlignment="1" applyProtection="1">
      <alignment horizontal="right"/>
      <protection locked="0"/>
    </xf>
    <xf numFmtId="49" fontId="7" fillId="6" borderId="0" xfId="0" applyNumberFormat="1" applyFont="1" applyFill="1" applyAlignment="1" applyProtection="1">
      <alignment horizontal="right"/>
      <protection locked="0"/>
    </xf>
    <xf numFmtId="164" fontId="0" fillId="4" borderId="0" xfId="0" applyNumberFormat="1" applyFill="1" applyAlignment="1" applyProtection="1">
      <alignment horizontal="right"/>
      <protection locked="0"/>
    </xf>
    <xf numFmtId="164" fontId="0" fillId="6" borderId="0" xfId="0" applyNumberFormat="1" applyFill="1" applyAlignment="1" applyProtection="1">
      <alignment horizontal="right"/>
      <protection locked="0"/>
    </xf>
    <xf numFmtId="1" fontId="0" fillId="4" borderId="0" xfId="0" applyNumberFormat="1" applyFill="1" applyAlignment="1" applyProtection="1">
      <alignment horizontal="right"/>
      <protection locked="0"/>
    </xf>
    <xf numFmtId="1" fontId="0" fillId="6" borderId="0" xfId="0" applyNumberFormat="1" applyFill="1" applyAlignment="1" applyProtection="1">
      <alignment horizontal="right"/>
      <protection locked="0"/>
    </xf>
    <xf numFmtId="0" fontId="8" fillId="3" borderId="0" xfId="0" applyFont="1" applyFill="1" applyAlignment="1" applyProtection="1">
      <alignment horizontal="left" vertical="center"/>
      <protection locked="0"/>
    </xf>
    <xf numFmtId="0" fontId="1" fillId="2" borderId="0" xfId="1" applyFill="1" applyAlignment="1">
      <alignment horizontal="left"/>
    </xf>
    <xf numFmtId="0" fontId="9" fillId="2" borderId="0" xfId="1" applyFont="1" applyFill="1"/>
    <xf numFmtId="164" fontId="0" fillId="0" borderId="0" xfId="0" applyNumberFormat="1"/>
    <xf numFmtId="0" fontId="1" fillId="2" borderId="0" xfId="1" applyFill="1" applyAlignment="1">
      <alignment horizontal="left"/>
    </xf>
    <xf numFmtId="49" fontId="7" fillId="4" borderId="0" xfId="0" applyNumberFormat="1" applyFont="1" applyFill="1" applyAlignment="1" applyProtection="1">
      <alignment horizontal="center"/>
      <protection locked="0"/>
    </xf>
    <xf numFmtId="49" fontId="7" fillId="6" borderId="0" xfId="0" applyNumberFormat="1" applyFont="1" applyFill="1" applyAlignment="1" applyProtection="1">
      <alignment horizontal="center"/>
      <protection locked="0"/>
    </xf>
    <xf numFmtId="0" fontId="6" fillId="7" borderId="0" xfId="0" applyFont="1" applyFill="1" applyAlignment="1" applyProtection="1">
      <alignment horizontal="left"/>
      <protection locked="0"/>
    </xf>
    <xf numFmtId="0" fontId="7" fillId="4" borderId="0" xfId="0" applyFont="1" applyFill="1" applyAlignment="1" applyProtection="1">
      <alignment horizontal="center"/>
      <protection locked="0"/>
    </xf>
    <xf numFmtId="0" fontId="7" fillId="6" borderId="0" xfId="0" applyFont="1" applyFill="1" applyAlignment="1" applyProtection="1">
      <alignment horizontal="center"/>
      <protection locked="0"/>
    </xf>
    <xf numFmtId="49" fontId="7" fillId="5" borderId="0" xfId="0" applyNumberFormat="1" applyFont="1" applyFill="1" applyAlignment="1" applyProtection="1">
      <alignment horizontal="center"/>
      <protection locked="0"/>
    </xf>
  </cellXfs>
  <cellStyles count="4">
    <cellStyle name="Hypertextový odkaz" xfId="2" builtinId="8" hidden="1"/>
    <cellStyle name="Normal 2" xfId="1" xr:uid="{00000000-0005-0000-0000-000001000000}"/>
    <cellStyle name="Normální" xfId="0" builtinId="0"/>
    <cellStyle name="Použitý hypertextový odkaz" xfId="3"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m_TRA2" connectionId="2" xr16:uid="{6A148555-5AE1-4C93-8B93-F59F7875B38F}"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m_SEG2" connectionId="1" xr16:uid="{1C9C3F0F-2970-4D83-8205-E7DEBA89E99F}"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m_SEG2" connectionId="1" xr16:uid="{AADD0E07-0BF9-48B0-B430-E8DC9022ED6A}"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m_SEG2" connectionId="1" xr16:uid="{02230F23-8461-4207-B00F-EABF60044F49}"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m_SEG2" connectionId="1" xr16:uid="{4B23242B-5249-49ED-9331-A5E79E6D38B9}"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
  <sheetViews>
    <sheetView tabSelected="1" zoomScale="78" zoomScaleNormal="78" zoomScalePageLayoutView="90" workbookViewId="0"/>
  </sheetViews>
  <sheetFormatPr defaultColWidth="8.875" defaultRowHeight="15" x14ac:dyDescent="0.25"/>
  <cols>
    <col min="1" max="1" width="5.625" style="2" customWidth="1"/>
    <col min="2" max="2" width="26.125" style="2" customWidth="1"/>
    <col min="3" max="3" width="18.375" style="2" customWidth="1"/>
    <col min="4" max="4" width="82.5" style="2" customWidth="1"/>
    <col min="5" max="16384" width="8.875" style="2"/>
  </cols>
  <sheetData>
    <row r="2" spans="2:6" ht="26.25" x14ac:dyDescent="0.4">
      <c r="B2" s="1" t="s">
        <v>46</v>
      </c>
    </row>
    <row r="3" spans="2:6" x14ac:dyDescent="0.25">
      <c r="B3" s="2" t="s">
        <v>47</v>
      </c>
    </row>
    <row r="5" spans="2:6" x14ac:dyDescent="0.25">
      <c r="B5" s="14" t="s">
        <v>0</v>
      </c>
    </row>
    <row r="6" spans="2:6" x14ac:dyDescent="0.25">
      <c r="B6" s="2" t="s">
        <v>49</v>
      </c>
      <c r="C6" s="2" t="s">
        <v>53</v>
      </c>
    </row>
    <row r="7" spans="2:6" x14ac:dyDescent="0.25">
      <c r="B7" s="2" t="s">
        <v>30</v>
      </c>
      <c r="C7" s="2" t="s">
        <v>40</v>
      </c>
    </row>
    <row r="8" spans="2:6" x14ac:dyDescent="0.25">
      <c r="B8" s="2" t="s">
        <v>31</v>
      </c>
      <c r="C8" s="2" t="s">
        <v>41</v>
      </c>
    </row>
    <row r="9" spans="2:6" x14ac:dyDescent="0.25">
      <c r="B9" s="2" t="s">
        <v>32</v>
      </c>
      <c r="C9" s="2" t="s">
        <v>42</v>
      </c>
    </row>
    <row r="10" spans="2:6" x14ac:dyDescent="0.25">
      <c r="B10" s="2" t="s">
        <v>33</v>
      </c>
      <c r="C10" s="2" t="s">
        <v>43</v>
      </c>
    </row>
    <row r="11" spans="2:6" x14ac:dyDescent="0.25">
      <c r="B11" s="2" t="s">
        <v>54</v>
      </c>
      <c r="C11" s="2" t="s">
        <v>55</v>
      </c>
    </row>
    <row r="13" spans="2:6" x14ac:dyDescent="0.25">
      <c r="B13" s="3" t="s">
        <v>22</v>
      </c>
    </row>
    <row r="14" spans="2:6" x14ac:dyDescent="0.25">
      <c r="B14" s="2" t="s">
        <v>1</v>
      </c>
      <c r="C14" s="2" t="s">
        <v>44</v>
      </c>
      <c r="D14" s="2" t="s">
        <v>45</v>
      </c>
    </row>
    <row r="16" spans="2:6" x14ac:dyDescent="0.25">
      <c r="B16" s="13" t="s">
        <v>2</v>
      </c>
      <c r="C16" s="13"/>
      <c r="D16" s="13"/>
      <c r="E16" s="13"/>
      <c r="F16" s="13"/>
    </row>
    <row r="17" spans="2:6" x14ac:dyDescent="0.25">
      <c r="B17" s="16" t="s">
        <v>3</v>
      </c>
      <c r="C17" s="16"/>
      <c r="D17" s="16"/>
      <c r="E17" s="16"/>
      <c r="F17" s="16"/>
    </row>
    <row r="18" spans="2:6" x14ac:dyDescent="0.25">
      <c r="B18" s="13" t="s">
        <v>60</v>
      </c>
      <c r="C18" s="13"/>
      <c r="D18" s="13"/>
      <c r="E18" s="13"/>
      <c r="F18" s="13"/>
    </row>
  </sheetData>
  <mergeCells count="1">
    <mergeCell ref="B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84C9-6FDB-4401-ABCE-C0E80B03D8BA}">
  <dimension ref="A1:AO8"/>
  <sheetViews>
    <sheetView zoomScale="78" zoomScaleNormal="78" zoomScalePageLayoutView="90" workbookViewId="0"/>
  </sheetViews>
  <sheetFormatPr defaultColWidth="11" defaultRowHeight="15.75" x14ac:dyDescent="0.25"/>
  <cols>
    <col min="1" max="1" width="16.125" customWidth="1"/>
    <col min="2" max="41" width="9" customWidth="1"/>
  </cols>
  <sheetData>
    <row r="1" spans="1:41" x14ac:dyDescent="0.25">
      <c r="A1" s="4" t="s">
        <v>4</v>
      </c>
      <c r="B1" s="20" t="s">
        <v>26</v>
      </c>
      <c r="C1" s="20"/>
      <c r="D1" s="21" t="s">
        <v>27</v>
      </c>
      <c r="E1" s="21"/>
      <c r="F1" s="17" t="s">
        <v>5</v>
      </c>
      <c r="G1" s="17"/>
      <c r="H1" s="22" t="s">
        <v>29</v>
      </c>
      <c r="I1" s="22"/>
      <c r="J1" s="17" t="s">
        <v>6</v>
      </c>
      <c r="K1" s="17"/>
      <c r="L1" s="18" t="s">
        <v>23</v>
      </c>
      <c r="M1" s="18"/>
      <c r="N1" s="17" t="s">
        <v>7</v>
      </c>
      <c r="O1" s="17"/>
      <c r="P1" s="18" t="s">
        <v>8</v>
      </c>
      <c r="Q1" s="18"/>
      <c r="R1" s="17" t="s">
        <v>9</v>
      </c>
      <c r="S1" s="17"/>
      <c r="T1" s="18" t="s">
        <v>10</v>
      </c>
      <c r="U1" s="18"/>
      <c r="V1" s="17" t="s">
        <v>11</v>
      </c>
      <c r="W1" s="17"/>
      <c r="X1" s="18" t="s">
        <v>12</v>
      </c>
      <c r="Y1" s="18"/>
      <c r="Z1" s="17" t="s">
        <v>13</v>
      </c>
      <c r="AA1" s="17"/>
      <c r="AB1" s="18" t="s">
        <v>24</v>
      </c>
      <c r="AC1" s="18"/>
      <c r="AD1" s="17" t="s">
        <v>28</v>
      </c>
      <c r="AE1" s="17"/>
      <c r="AF1" s="18" t="s">
        <v>14</v>
      </c>
      <c r="AG1" s="18"/>
      <c r="AH1" s="17" t="s">
        <v>15</v>
      </c>
      <c r="AI1" s="17"/>
      <c r="AJ1" s="18" t="s">
        <v>25</v>
      </c>
      <c r="AK1" s="18"/>
      <c r="AL1" s="17" t="s">
        <v>16</v>
      </c>
      <c r="AM1" s="17"/>
      <c r="AN1" s="18" t="s">
        <v>17</v>
      </c>
      <c r="AO1" s="18"/>
    </row>
    <row r="2" spans="1:41" x14ac:dyDescent="0.25">
      <c r="A2" s="4" t="s">
        <v>20</v>
      </c>
      <c r="B2" s="5" t="s">
        <v>18</v>
      </c>
      <c r="C2" s="5" t="s">
        <v>19</v>
      </c>
      <c r="D2" s="6" t="s">
        <v>18</v>
      </c>
      <c r="E2" s="6" t="s">
        <v>19</v>
      </c>
      <c r="F2" s="5" t="s">
        <v>18</v>
      </c>
      <c r="G2" s="5" t="s">
        <v>19</v>
      </c>
      <c r="H2" s="6" t="s">
        <v>18</v>
      </c>
      <c r="I2" s="6" t="s">
        <v>19</v>
      </c>
      <c r="J2" s="5" t="s">
        <v>18</v>
      </c>
      <c r="K2" s="5" t="s">
        <v>19</v>
      </c>
      <c r="L2" s="7" t="s">
        <v>18</v>
      </c>
      <c r="M2" s="7" t="s">
        <v>19</v>
      </c>
      <c r="N2" s="5" t="s">
        <v>18</v>
      </c>
      <c r="O2" s="5" t="s">
        <v>19</v>
      </c>
      <c r="P2" s="7" t="s">
        <v>18</v>
      </c>
      <c r="Q2" s="7" t="s">
        <v>19</v>
      </c>
      <c r="R2" s="5" t="s">
        <v>18</v>
      </c>
      <c r="S2" s="5" t="s">
        <v>19</v>
      </c>
      <c r="T2" s="7" t="s">
        <v>18</v>
      </c>
      <c r="U2" s="7" t="s">
        <v>19</v>
      </c>
      <c r="V2" s="5" t="s">
        <v>18</v>
      </c>
      <c r="W2" s="5" t="s">
        <v>19</v>
      </c>
      <c r="X2" s="7" t="s">
        <v>18</v>
      </c>
      <c r="Y2" s="7" t="s">
        <v>19</v>
      </c>
      <c r="Z2" s="5" t="s">
        <v>18</v>
      </c>
      <c r="AA2" s="5" t="s">
        <v>19</v>
      </c>
      <c r="AB2" s="7" t="s">
        <v>18</v>
      </c>
      <c r="AC2" s="7" t="s">
        <v>19</v>
      </c>
      <c r="AD2" s="5" t="s">
        <v>18</v>
      </c>
      <c r="AE2" s="5" t="s">
        <v>19</v>
      </c>
      <c r="AF2" s="7" t="s">
        <v>18</v>
      </c>
      <c r="AG2" s="7" t="s">
        <v>19</v>
      </c>
      <c r="AH2" s="5" t="s">
        <v>18</v>
      </c>
      <c r="AI2" s="5" t="s">
        <v>19</v>
      </c>
      <c r="AJ2" s="7" t="s">
        <v>18</v>
      </c>
      <c r="AK2" s="7" t="s">
        <v>19</v>
      </c>
      <c r="AL2" s="5" t="s">
        <v>18</v>
      </c>
      <c r="AM2" s="5" t="s">
        <v>19</v>
      </c>
      <c r="AN2" s="7" t="s">
        <v>18</v>
      </c>
      <c r="AO2" s="7" t="s">
        <v>19</v>
      </c>
    </row>
    <row r="3" spans="1:41" x14ac:dyDescent="0.25">
      <c r="A3" s="19" t="s">
        <v>48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x14ac:dyDescent="0.25">
      <c r="A4" s="12" t="s">
        <v>64</v>
      </c>
      <c r="B4" s="8">
        <v>0.94667299999999999</v>
      </c>
      <c r="C4" s="8">
        <v>0.98282899999999995</v>
      </c>
      <c r="D4" s="9">
        <v>0.96206599999999998</v>
      </c>
      <c r="E4" s="9">
        <v>0.97964700000000005</v>
      </c>
      <c r="F4" s="8">
        <v>0.99777899999999997</v>
      </c>
      <c r="G4" s="8">
        <v>0.97668999999999995</v>
      </c>
      <c r="H4" s="9" t="s">
        <v>1</v>
      </c>
      <c r="I4" s="9" t="s">
        <v>1</v>
      </c>
      <c r="J4" s="8">
        <v>0.88574399999999998</v>
      </c>
      <c r="K4" s="8">
        <v>0.95628400000000002</v>
      </c>
      <c r="L4" s="9">
        <v>1</v>
      </c>
      <c r="M4" s="9">
        <v>1</v>
      </c>
      <c r="N4" s="8">
        <v>1</v>
      </c>
      <c r="O4" s="8">
        <v>0.96350400000000003</v>
      </c>
      <c r="P4" s="9">
        <v>0.94852899999999996</v>
      </c>
      <c r="Q4" s="9">
        <v>0.96741200000000005</v>
      </c>
      <c r="R4" s="8">
        <v>0.97820300000000004</v>
      </c>
      <c r="S4" s="8">
        <v>0.97756299999999996</v>
      </c>
      <c r="T4" s="9">
        <v>0.99622900000000003</v>
      </c>
      <c r="U4" s="9">
        <v>0.99443300000000001</v>
      </c>
      <c r="V4" s="8">
        <v>0.99120299999999995</v>
      </c>
      <c r="W4" s="8">
        <v>0.95151600000000003</v>
      </c>
      <c r="X4" s="9">
        <v>0.99253199999999997</v>
      </c>
      <c r="Y4" s="9">
        <v>0.99314800000000003</v>
      </c>
      <c r="Z4" s="8" t="s">
        <v>1</v>
      </c>
      <c r="AA4" s="8" t="s">
        <v>1</v>
      </c>
      <c r="AB4" s="9" t="s">
        <v>1</v>
      </c>
      <c r="AC4" s="9" t="s">
        <v>1</v>
      </c>
      <c r="AD4" s="8" t="s">
        <v>1</v>
      </c>
      <c r="AE4" s="8" t="s">
        <v>1</v>
      </c>
      <c r="AF4" s="9">
        <v>0.99429699999999999</v>
      </c>
      <c r="AG4" s="9">
        <v>0.99554200000000004</v>
      </c>
      <c r="AH4" s="8">
        <v>0.99081200000000003</v>
      </c>
      <c r="AI4" s="8">
        <v>0.99042799999999998</v>
      </c>
      <c r="AJ4" s="9">
        <v>1</v>
      </c>
      <c r="AK4" s="9">
        <v>1</v>
      </c>
      <c r="AL4" s="8">
        <v>0.99987700000000002</v>
      </c>
      <c r="AM4" s="8">
        <v>0.99845499999999998</v>
      </c>
      <c r="AN4" s="9">
        <v>0.98982499999999995</v>
      </c>
      <c r="AO4" s="9">
        <v>0.99938000000000005</v>
      </c>
    </row>
    <row r="5" spans="1:41" x14ac:dyDescent="0.25">
      <c r="A5" s="12" t="s">
        <v>61</v>
      </c>
      <c r="B5" s="8">
        <v>0.925682</v>
      </c>
      <c r="C5" s="8">
        <v>0.98065000000000002</v>
      </c>
      <c r="D5" s="9">
        <v>0.97787199999999996</v>
      </c>
      <c r="E5" s="9">
        <v>0.98807100000000003</v>
      </c>
      <c r="F5" s="8">
        <v>0.99358500000000005</v>
      </c>
      <c r="G5" s="8">
        <v>0.96561799999999998</v>
      </c>
      <c r="H5" s="9" t="s">
        <v>1</v>
      </c>
      <c r="I5" s="9" t="s">
        <v>1</v>
      </c>
      <c r="J5" s="8">
        <v>0.88260000000000005</v>
      </c>
      <c r="K5" s="8">
        <v>0.85382499999999995</v>
      </c>
      <c r="L5" s="9">
        <v>1</v>
      </c>
      <c r="M5" s="9">
        <v>1</v>
      </c>
      <c r="N5" s="8">
        <v>1</v>
      </c>
      <c r="O5" s="8">
        <v>0.95620400000000005</v>
      </c>
      <c r="P5" s="9">
        <v>0.90604600000000002</v>
      </c>
      <c r="Q5" s="9">
        <v>0.89478599999999997</v>
      </c>
      <c r="R5" s="8">
        <v>0.97060100000000005</v>
      </c>
      <c r="S5" s="8">
        <v>0.97868500000000003</v>
      </c>
      <c r="T5" s="9">
        <v>0.99382000000000004</v>
      </c>
      <c r="U5" s="9">
        <v>0.992502</v>
      </c>
      <c r="V5" s="8">
        <v>0.90863400000000005</v>
      </c>
      <c r="W5" s="8">
        <v>0.79329400000000005</v>
      </c>
      <c r="X5" s="9">
        <v>0.98506400000000005</v>
      </c>
      <c r="Y5" s="9">
        <v>0.98150099999999996</v>
      </c>
      <c r="Z5" s="8" t="s">
        <v>1</v>
      </c>
      <c r="AA5" s="8" t="s">
        <v>1</v>
      </c>
      <c r="AB5" s="9" t="s">
        <v>1</v>
      </c>
      <c r="AC5" s="9" t="s">
        <v>1</v>
      </c>
      <c r="AD5" s="8" t="s">
        <v>1</v>
      </c>
      <c r="AE5" s="8" t="s">
        <v>1</v>
      </c>
      <c r="AF5" s="9">
        <v>0.99429699999999999</v>
      </c>
      <c r="AG5" s="9">
        <v>0.99554200000000004</v>
      </c>
      <c r="AH5" s="8">
        <v>0.98939500000000002</v>
      </c>
      <c r="AI5" s="8">
        <v>0.98827699999999996</v>
      </c>
      <c r="AJ5" s="9">
        <v>1</v>
      </c>
      <c r="AK5" s="9">
        <v>1</v>
      </c>
      <c r="AL5" s="8">
        <v>0.99416700000000002</v>
      </c>
      <c r="AM5" s="8">
        <v>0.99220399999999997</v>
      </c>
      <c r="AN5" s="9">
        <v>0.998525</v>
      </c>
      <c r="AO5" s="9">
        <v>0.99398399999999998</v>
      </c>
    </row>
    <row r="6" spans="1:41" x14ac:dyDescent="0.25">
      <c r="A6" s="12" t="s">
        <v>63</v>
      </c>
      <c r="B6" s="8">
        <v>0.964642</v>
      </c>
      <c r="C6" s="8">
        <v>0.99355599999999999</v>
      </c>
      <c r="D6" s="9">
        <v>0.97455800000000004</v>
      </c>
      <c r="E6" s="9">
        <v>0.98807100000000003</v>
      </c>
      <c r="F6" s="8">
        <v>0.98889700000000003</v>
      </c>
      <c r="G6" s="8">
        <v>0.94871799999999995</v>
      </c>
      <c r="H6" s="9" t="s">
        <v>1</v>
      </c>
      <c r="I6" s="9" t="s">
        <v>1</v>
      </c>
      <c r="J6" s="8">
        <v>0.79297700000000004</v>
      </c>
      <c r="K6" s="8">
        <v>0.95082</v>
      </c>
      <c r="L6" s="9" t="s">
        <v>1</v>
      </c>
      <c r="M6" s="9" t="s">
        <v>1</v>
      </c>
      <c r="N6" s="8" t="s">
        <v>1</v>
      </c>
      <c r="O6" s="8" t="s">
        <v>1</v>
      </c>
      <c r="P6" s="9" t="s">
        <v>1</v>
      </c>
      <c r="Q6" s="9" t="s">
        <v>1</v>
      </c>
      <c r="R6" s="8">
        <v>0.96154700000000004</v>
      </c>
      <c r="S6" s="8">
        <v>0.97349600000000003</v>
      </c>
      <c r="T6" s="9">
        <v>0.99358500000000005</v>
      </c>
      <c r="U6" s="9">
        <v>0.99020600000000003</v>
      </c>
      <c r="V6" s="8" t="s">
        <v>1</v>
      </c>
      <c r="W6" s="8" t="s">
        <v>1</v>
      </c>
      <c r="X6" s="9" t="s">
        <v>1</v>
      </c>
      <c r="Y6" s="9" t="s">
        <v>1</v>
      </c>
      <c r="Z6" s="8" t="s">
        <v>1</v>
      </c>
      <c r="AA6" s="8" t="s">
        <v>1</v>
      </c>
      <c r="AB6" s="9" t="s">
        <v>1</v>
      </c>
      <c r="AC6" s="9" t="s">
        <v>1</v>
      </c>
      <c r="AD6" s="8" t="s">
        <v>1</v>
      </c>
      <c r="AE6" s="8" t="s">
        <v>1</v>
      </c>
      <c r="AF6" s="9">
        <v>0.99429699999999999</v>
      </c>
      <c r="AG6" s="9">
        <v>0.94106000000000001</v>
      </c>
      <c r="AH6" s="8">
        <v>0.98148100000000005</v>
      </c>
      <c r="AI6" s="8">
        <v>0.98605200000000004</v>
      </c>
      <c r="AJ6" s="9" t="s">
        <v>1</v>
      </c>
      <c r="AK6" s="9" t="s">
        <v>1</v>
      </c>
      <c r="AL6" s="8">
        <v>0.98821099999999995</v>
      </c>
      <c r="AM6" s="8">
        <v>0.98173900000000003</v>
      </c>
      <c r="AN6" s="9" t="s">
        <v>1</v>
      </c>
      <c r="AO6" s="9" t="s">
        <v>1</v>
      </c>
    </row>
    <row r="7" spans="1:41" x14ac:dyDescent="0.25">
      <c r="A7" s="12" t="s">
        <v>65</v>
      </c>
      <c r="B7" s="8">
        <v>0.97656299999999996</v>
      </c>
      <c r="C7" s="8">
        <v>0.99460400000000004</v>
      </c>
      <c r="D7" s="9">
        <v>0.97939500000000002</v>
      </c>
      <c r="E7" s="9">
        <v>0.99141900000000005</v>
      </c>
      <c r="F7" s="8">
        <v>0.99654600000000004</v>
      </c>
      <c r="G7" s="8">
        <v>0.97581600000000002</v>
      </c>
      <c r="H7" s="9" t="s">
        <v>1</v>
      </c>
      <c r="I7" s="9" t="s">
        <v>1</v>
      </c>
      <c r="J7" s="8">
        <v>0.88050300000000004</v>
      </c>
      <c r="K7" s="8">
        <v>0.93989100000000003</v>
      </c>
      <c r="L7" s="9">
        <v>1</v>
      </c>
      <c r="M7" s="9">
        <v>1</v>
      </c>
      <c r="N7" s="8">
        <v>0.97067400000000004</v>
      </c>
      <c r="O7" s="8">
        <v>0.86861299999999997</v>
      </c>
      <c r="P7" s="9">
        <v>0.91666700000000001</v>
      </c>
      <c r="Q7" s="9">
        <v>0.91992600000000002</v>
      </c>
      <c r="R7" s="8">
        <v>0.972055</v>
      </c>
      <c r="S7" s="8">
        <v>0.96914900000000004</v>
      </c>
      <c r="T7" s="9">
        <v>0.99334900000000004</v>
      </c>
      <c r="U7" s="9">
        <v>0.993031</v>
      </c>
      <c r="V7" s="8">
        <v>0.94382200000000005</v>
      </c>
      <c r="W7" s="8">
        <v>0.85936699999999999</v>
      </c>
      <c r="X7" s="9">
        <v>0.28920600000000002</v>
      </c>
      <c r="Y7" s="9">
        <v>0.36279499999999998</v>
      </c>
      <c r="Z7" s="8" t="s">
        <v>1</v>
      </c>
      <c r="AA7" s="8" t="s">
        <v>1</v>
      </c>
      <c r="AB7" s="9" t="s">
        <v>1</v>
      </c>
      <c r="AC7" s="9" t="s">
        <v>1</v>
      </c>
      <c r="AD7" s="8" t="s">
        <v>1</v>
      </c>
      <c r="AE7" s="8" t="s">
        <v>1</v>
      </c>
      <c r="AF7" s="9">
        <v>0.99429699999999999</v>
      </c>
      <c r="AG7" s="9">
        <v>0.99554200000000004</v>
      </c>
      <c r="AH7" s="8">
        <v>0.99001300000000003</v>
      </c>
      <c r="AI7" s="8">
        <v>0.98868800000000001</v>
      </c>
      <c r="AJ7" s="9">
        <v>1</v>
      </c>
      <c r="AK7" s="9">
        <v>1</v>
      </c>
      <c r="AL7" s="8">
        <v>0.98655400000000004</v>
      </c>
      <c r="AM7" s="8">
        <v>0.99107999999999996</v>
      </c>
      <c r="AN7" s="9">
        <v>0.97574300000000003</v>
      </c>
      <c r="AO7" s="9">
        <v>0.97376700000000005</v>
      </c>
    </row>
    <row r="8" spans="1:41" x14ac:dyDescent="0.25">
      <c r="A8" s="12" t="s">
        <v>62</v>
      </c>
      <c r="B8" s="8">
        <v>0.91426200000000002</v>
      </c>
      <c r="C8" s="8">
        <v>0.97353900000000004</v>
      </c>
      <c r="D8" s="9">
        <v>0.94683099999999998</v>
      </c>
      <c r="E8" s="9">
        <v>0.95934699999999995</v>
      </c>
      <c r="F8" s="8">
        <v>1</v>
      </c>
      <c r="G8" s="8">
        <v>0.97727299999999995</v>
      </c>
      <c r="H8" s="9" t="s">
        <v>1</v>
      </c>
      <c r="I8" s="9" t="s">
        <v>1</v>
      </c>
      <c r="J8" s="8">
        <v>0.88626799999999994</v>
      </c>
      <c r="K8" s="8">
        <v>0.95218599999999998</v>
      </c>
      <c r="L8" s="9">
        <v>1</v>
      </c>
      <c r="M8" s="9">
        <v>1</v>
      </c>
      <c r="N8" s="8">
        <v>0.99609000000000003</v>
      </c>
      <c r="O8" s="8">
        <v>0.97080299999999997</v>
      </c>
      <c r="P8" s="9">
        <v>0.91013100000000002</v>
      </c>
      <c r="Q8" s="9">
        <v>0.93947899999999995</v>
      </c>
      <c r="R8" s="8">
        <v>0.97462599999999999</v>
      </c>
      <c r="S8" s="8">
        <v>0.97391700000000003</v>
      </c>
      <c r="T8" s="9">
        <v>0.99604599999999999</v>
      </c>
      <c r="U8" s="9">
        <v>0.99317299999999997</v>
      </c>
      <c r="V8" s="8">
        <v>0.94743299999999997</v>
      </c>
      <c r="W8" s="8">
        <v>0.850325</v>
      </c>
      <c r="X8" s="9">
        <v>0.99015600000000004</v>
      </c>
      <c r="Y8" s="9">
        <v>0.98526899999999995</v>
      </c>
      <c r="Z8" s="8" t="s">
        <v>1</v>
      </c>
      <c r="AA8" s="8" t="s">
        <v>1</v>
      </c>
      <c r="AB8" s="9" t="s">
        <v>1</v>
      </c>
      <c r="AC8" s="9" t="s">
        <v>1</v>
      </c>
      <c r="AD8" s="8" t="s">
        <v>1</v>
      </c>
      <c r="AE8" s="8" t="s">
        <v>1</v>
      </c>
      <c r="AF8" s="9">
        <v>0.99429699999999999</v>
      </c>
      <c r="AG8" s="9">
        <v>0.99554200000000004</v>
      </c>
      <c r="AH8" s="8">
        <v>0.98824400000000001</v>
      </c>
      <c r="AI8" s="8">
        <v>0.98764799999999997</v>
      </c>
      <c r="AJ8" s="9">
        <v>1</v>
      </c>
      <c r="AK8" s="9">
        <v>1</v>
      </c>
      <c r="AL8" s="8">
        <v>0.99969300000000005</v>
      </c>
      <c r="AM8" s="8">
        <v>0.99838499999999997</v>
      </c>
      <c r="AN8" s="9">
        <v>0.99948400000000004</v>
      </c>
      <c r="AO8" s="9">
        <v>1</v>
      </c>
    </row>
  </sheetData>
  <mergeCells count="21">
    <mergeCell ref="D1:E1"/>
    <mergeCell ref="F1:G1"/>
    <mergeCell ref="H1:I1"/>
    <mergeCell ref="J1:K1"/>
    <mergeCell ref="L1:M1"/>
    <mergeCell ref="AL1:AM1"/>
    <mergeCell ref="AN1:AO1"/>
    <mergeCell ref="A3:AO3"/>
    <mergeCell ref="Z1:AA1"/>
    <mergeCell ref="AB1:AC1"/>
    <mergeCell ref="AD1:AE1"/>
    <mergeCell ref="AF1:AG1"/>
    <mergeCell ref="AH1:AI1"/>
    <mergeCell ref="AJ1:AK1"/>
    <mergeCell ref="N1:O1"/>
    <mergeCell ref="P1:Q1"/>
    <mergeCell ref="R1:S1"/>
    <mergeCell ref="T1:U1"/>
    <mergeCell ref="V1:W1"/>
    <mergeCell ref="X1:Y1"/>
    <mergeCell ref="B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1C429-D6F1-43D8-B086-24EB640CA765}">
  <dimension ref="A1:AO8"/>
  <sheetViews>
    <sheetView zoomScale="78" zoomScaleNormal="78" zoomScalePageLayoutView="90" workbookViewId="0"/>
  </sheetViews>
  <sheetFormatPr defaultColWidth="11" defaultRowHeight="15.75" x14ac:dyDescent="0.25"/>
  <cols>
    <col min="1" max="1" width="16.125" customWidth="1"/>
    <col min="2" max="41" width="9" customWidth="1"/>
  </cols>
  <sheetData>
    <row r="1" spans="1:41" x14ac:dyDescent="0.25">
      <c r="A1" s="4" t="s">
        <v>4</v>
      </c>
      <c r="B1" s="20" t="s">
        <v>26</v>
      </c>
      <c r="C1" s="20"/>
      <c r="D1" s="21" t="s">
        <v>27</v>
      </c>
      <c r="E1" s="21"/>
      <c r="F1" s="17" t="s">
        <v>5</v>
      </c>
      <c r="G1" s="17"/>
      <c r="H1" s="22" t="s">
        <v>29</v>
      </c>
      <c r="I1" s="22"/>
      <c r="J1" s="17" t="s">
        <v>6</v>
      </c>
      <c r="K1" s="17"/>
      <c r="L1" s="18" t="s">
        <v>23</v>
      </c>
      <c r="M1" s="18"/>
      <c r="N1" s="17" t="s">
        <v>7</v>
      </c>
      <c r="O1" s="17"/>
      <c r="P1" s="18" t="s">
        <v>8</v>
      </c>
      <c r="Q1" s="18"/>
      <c r="R1" s="17" t="s">
        <v>9</v>
      </c>
      <c r="S1" s="17"/>
      <c r="T1" s="18" t="s">
        <v>10</v>
      </c>
      <c r="U1" s="18"/>
      <c r="V1" s="17" t="s">
        <v>11</v>
      </c>
      <c r="W1" s="17"/>
      <c r="X1" s="18" t="s">
        <v>12</v>
      </c>
      <c r="Y1" s="18"/>
      <c r="Z1" s="17" t="s">
        <v>13</v>
      </c>
      <c r="AA1" s="17"/>
      <c r="AB1" s="18" t="s">
        <v>24</v>
      </c>
      <c r="AC1" s="18"/>
      <c r="AD1" s="17" t="s">
        <v>28</v>
      </c>
      <c r="AE1" s="17"/>
      <c r="AF1" s="18" t="s">
        <v>14</v>
      </c>
      <c r="AG1" s="18"/>
      <c r="AH1" s="17" t="s">
        <v>15</v>
      </c>
      <c r="AI1" s="17"/>
      <c r="AJ1" s="18" t="s">
        <v>25</v>
      </c>
      <c r="AK1" s="18"/>
      <c r="AL1" s="17" t="s">
        <v>16</v>
      </c>
      <c r="AM1" s="17"/>
      <c r="AN1" s="18" t="s">
        <v>17</v>
      </c>
      <c r="AO1" s="18"/>
    </row>
    <row r="2" spans="1:41" x14ac:dyDescent="0.25">
      <c r="A2" s="4" t="s">
        <v>20</v>
      </c>
      <c r="B2" s="5" t="s">
        <v>18</v>
      </c>
      <c r="C2" s="5" t="s">
        <v>19</v>
      </c>
      <c r="D2" s="6" t="s">
        <v>18</v>
      </c>
      <c r="E2" s="6" t="s">
        <v>19</v>
      </c>
      <c r="F2" s="5" t="s">
        <v>18</v>
      </c>
      <c r="G2" s="5" t="s">
        <v>19</v>
      </c>
      <c r="H2" s="6" t="s">
        <v>18</v>
      </c>
      <c r="I2" s="6" t="s">
        <v>19</v>
      </c>
      <c r="J2" s="5" t="s">
        <v>18</v>
      </c>
      <c r="K2" s="5" t="s">
        <v>19</v>
      </c>
      <c r="L2" s="7" t="s">
        <v>18</v>
      </c>
      <c r="M2" s="7" t="s">
        <v>19</v>
      </c>
      <c r="N2" s="5" t="s">
        <v>18</v>
      </c>
      <c r="O2" s="5" t="s">
        <v>19</v>
      </c>
      <c r="P2" s="7" t="s">
        <v>18</v>
      </c>
      <c r="Q2" s="7" t="s">
        <v>19</v>
      </c>
      <c r="R2" s="5" t="s">
        <v>18</v>
      </c>
      <c r="S2" s="5" t="s">
        <v>19</v>
      </c>
      <c r="T2" s="7" t="s">
        <v>18</v>
      </c>
      <c r="U2" s="7" t="s">
        <v>19</v>
      </c>
      <c r="V2" s="5" t="s">
        <v>18</v>
      </c>
      <c r="W2" s="5" t="s">
        <v>19</v>
      </c>
      <c r="X2" s="7" t="s">
        <v>18</v>
      </c>
      <c r="Y2" s="7" t="s">
        <v>19</v>
      </c>
      <c r="Z2" s="5" t="s">
        <v>18</v>
      </c>
      <c r="AA2" s="5" t="s">
        <v>19</v>
      </c>
      <c r="AB2" s="7" t="s">
        <v>18</v>
      </c>
      <c r="AC2" s="7" t="s">
        <v>19</v>
      </c>
      <c r="AD2" s="5" t="s">
        <v>18</v>
      </c>
      <c r="AE2" s="5" t="s">
        <v>19</v>
      </c>
      <c r="AF2" s="7" t="s">
        <v>18</v>
      </c>
      <c r="AG2" s="7" t="s">
        <v>19</v>
      </c>
      <c r="AH2" s="5" t="s">
        <v>18</v>
      </c>
      <c r="AI2" s="5" t="s">
        <v>19</v>
      </c>
      <c r="AJ2" s="7" t="s">
        <v>18</v>
      </c>
      <c r="AK2" s="7" t="s">
        <v>19</v>
      </c>
      <c r="AL2" s="5" t="s">
        <v>18</v>
      </c>
      <c r="AM2" s="5" t="s">
        <v>19</v>
      </c>
      <c r="AN2" s="7" t="s">
        <v>18</v>
      </c>
      <c r="AO2" s="7" t="s">
        <v>19</v>
      </c>
    </row>
    <row r="3" spans="1:41" x14ac:dyDescent="0.25">
      <c r="A3" s="19" t="s">
        <v>36</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x14ac:dyDescent="0.25">
      <c r="A4" s="12" t="str">
        <f>LNK!A4</f>
        <v>EPFL-CH (*)</v>
      </c>
      <c r="B4" s="8">
        <v>3.8943999999999999E-2</v>
      </c>
      <c r="C4" s="8">
        <v>0.14541100000000001</v>
      </c>
      <c r="D4" s="9">
        <v>0.18429999999999999</v>
      </c>
      <c r="E4" s="9">
        <v>0.34375</v>
      </c>
      <c r="F4" s="8">
        <v>0.82352899999999996</v>
      </c>
      <c r="G4" s="8">
        <v>0.77500000000000002</v>
      </c>
      <c r="H4" s="9" t="s">
        <v>1</v>
      </c>
      <c r="I4" s="9" t="s">
        <v>1</v>
      </c>
      <c r="J4" s="8">
        <v>0.224299</v>
      </c>
      <c r="K4" s="8">
        <v>0.57894699999999999</v>
      </c>
      <c r="L4" s="9">
        <v>1</v>
      </c>
      <c r="M4" s="9">
        <v>1</v>
      </c>
      <c r="N4" s="8">
        <v>1</v>
      </c>
      <c r="O4" s="8">
        <v>0.85714299999999999</v>
      </c>
      <c r="P4" s="9">
        <v>0.76</v>
      </c>
      <c r="Q4" s="9">
        <v>0.86363599999999996</v>
      </c>
      <c r="R4" s="8">
        <v>0.45962700000000001</v>
      </c>
      <c r="S4" s="8">
        <v>0.55714300000000005</v>
      </c>
      <c r="T4" s="9">
        <v>0.92954300000000001</v>
      </c>
      <c r="U4" s="9">
        <v>0.87050400000000006</v>
      </c>
      <c r="V4" s="8">
        <v>0.81500600000000001</v>
      </c>
      <c r="W4" s="8">
        <v>0.42579099999999998</v>
      </c>
      <c r="X4" s="9">
        <v>0.94545500000000005</v>
      </c>
      <c r="Y4" s="9">
        <v>0.9</v>
      </c>
      <c r="Z4" s="8" t="s">
        <v>1</v>
      </c>
      <c r="AA4" s="8" t="s">
        <v>1</v>
      </c>
      <c r="AB4" s="9" t="s">
        <v>1</v>
      </c>
      <c r="AC4" s="9" t="s">
        <v>1</v>
      </c>
      <c r="AD4" s="8" t="s">
        <v>1</v>
      </c>
      <c r="AE4" s="8" t="s">
        <v>1</v>
      </c>
      <c r="AF4" s="9">
        <v>0.8</v>
      </c>
      <c r="AG4" s="9">
        <v>1</v>
      </c>
      <c r="AH4" s="8">
        <v>0.69851399999999997</v>
      </c>
      <c r="AI4" s="8">
        <v>0.688446</v>
      </c>
      <c r="AJ4" s="9">
        <v>1</v>
      </c>
      <c r="AK4" s="9">
        <v>1</v>
      </c>
      <c r="AL4" s="8">
        <v>0.99029100000000003</v>
      </c>
      <c r="AM4" s="8">
        <v>0.93571400000000005</v>
      </c>
      <c r="AN4" s="9">
        <v>0.86037699999999995</v>
      </c>
      <c r="AO4" s="9">
        <v>0.98124999999999996</v>
      </c>
    </row>
    <row r="5" spans="1:41" x14ac:dyDescent="0.25">
      <c r="A5" s="12" t="str">
        <f>LNK!A5</f>
        <v>KTH-SE (*)</v>
      </c>
      <c r="B5" s="8">
        <v>1.5559E-2</v>
      </c>
      <c r="C5" s="8">
        <v>0.130381</v>
      </c>
      <c r="D5" s="9">
        <v>0.33750000000000002</v>
      </c>
      <c r="E5" s="9">
        <v>0.54945100000000002</v>
      </c>
      <c r="F5" s="8">
        <v>0.484848</v>
      </c>
      <c r="G5" s="8">
        <v>0.62337699999999996</v>
      </c>
      <c r="H5" s="9" t="s">
        <v>1</v>
      </c>
      <c r="I5" s="9" t="s">
        <v>1</v>
      </c>
      <c r="J5" s="8">
        <v>0.20560700000000001</v>
      </c>
      <c r="K5" s="8">
        <v>0.30769200000000002</v>
      </c>
      <c r="L5" s="9">
        <v>1</v>
      </c>
      <c r="M5" s="9">
        <v>1</v>
      </c>
      <c r="N5" s="8">
        <v>1</v>
      </c>
      <c r="O5" s="8">
        <v>0.72727299999999995</v>
      </c>
      <c r="P5" s="9">
        <v>0.57446799999999998</v>
      </c>
      <c r="Q5" s="9">
        <v>0.69879500000000005</v>
      </c>
      <c r="R5" s="8">
        <v>0.41830099999999998</v>
      </c>
      <c r="S5" s="8">
        <v>0.59853999999999996</v>
      </c>
      <c r="T5" s="9">
        <v>0.883544</v>
      </c>
      <c r="U5" s="9">
        <v>0.86782999999999999</v>
      </c>
      <c r="V5" s="8">
        <v>0.197628</v>
      </c>
      <c r="W5" s="8">
        <v>7.2338E-2</v>
      </c>
      <c r="X5" s="9">
        <v>0.69387799999999999</v>
      </c>
      <c r="Y5" s="9">
        <v>0.52830200000000005</v>
      </c>
      <c r="Z5" s="8" t="s">
        <v>1</v>
      </c>
      <c r="AA5" s="8" t="s">
        <v>1</v>
      </c>
      <c r="AB5" s="9" t="s">
        <v>1</v>
      </c>
      <c r="AC5" s="9" t="s">
        <v>1</v>
      </c>
      <c r="AD5" s="8" t="s">
        <v>1</v>
      </c>
      <c r="AE5" s="8" t="s">
        <v>1</v>
      </c>
      <c r="AF5" s="9">
        <v>0.8</v>
      </c>
      <c r="AG5" s="9">
        <v>1</v>
      </c>
      <c r="AH5" s="8">
        <v>0.68163099999999999</v>
      </c>
      <c r="AI5" s="8">
        <v>0.63274799999999998</v>
      </c>
      <c r="AJ5" s="9">
        <v>1</v>
      </c>
      <c r="AK5" s="9">
        <v>1</v>
      </c>
      <c r="AL5" s="8">
        <v>0.80546099999999998</v>
      </c>
      <c r="AM5" s="8">
        <v>0.82575799999999999</v>
      </c>
      <c r="AN5" s="9">
        <v>0.95522399999999996</v>
      </c>
      <c r="AO5" s="9">
        <v>0.8</v>
      </c>
    </row>
    <row r="6" spans="1:41" x14ac:dyDescent="0.25">
      <c r="A6" s="12" t="str">
        <f>LNK!A6</f>
        <v>LUH-GE</v>
      </c>
      <c r="B6" s="8">
        <v>0.15143999999999999</v>
      </c>
      <c r="C6" s="8">
        <v>0.51418399999999997</v>
      </c>
      <c r="D6" s="9">
        <v>0.37362600000000001</v>
      </c>
      <c r="E6" s="9">
        <v>0.58064499999999997</v>
      </c>
      <c r="F6" s="8">
        <v>0.5</v>
      </c>
      <c r="G6" s="8">
        <v>0.43564399999999998</v>
      </c>
      <c r="H6" s="9" t="s">
        <v>1</v>
      </c>
      <c r="I6" s="9" t="s">
        <v>1</v>
      </c>
      <c r="J6" s="8">
        <v>8.8050000000000003E-2</v>
      </c>
      <c r="K6" s="8">
        <v>0.57142899999999996</v>
      </c>
      <c r="L6" s="9" t="s">
        <v>1</v>
      </c>
      <c r="M6" s="9" t="s">
        <v>1</v>
      </c>
      <c r="N6" s="8" t="s">
        <v>1</v>
      </c>
      <c r="O6" s="8" t="s">
        <v>1</v>
      </c>
      <c r="P6" s="9" t="s">
        <v>1</v>
      </c>
      <c r="Q6" s="9" t="s">
        <v>1</v>
      </c>
      <c r="R6" s="8">
        <v>0.29319400000000001</v>
      </c>
      <c r="S6" s="8">
        <v>0.38848899999999997</v>
      </c>
      <c r="T6" s="9">
        <v>0.85960599999999998</v>
      </c>
      <c r="U6" s="9">
        <v>0.76849599999999996</v>
      </c>
      <c r="V6" s="8" t="s">
        <v>1</v>
      </c>
      <c r="W6" s="8" t="s">
        <v>1</v>
      </c>
      <c r="X6" s="9" t="s">
        <v>1</v>
      </c>
      <c r="Y6" s="9" t="s">
        <v>1</v>
      </c>
      <c r="Z6" s="8" t="s">
        <v>1</v>
      </c>
      <c r="AA6" s="8" t="s">
        <v>1</v>
      </c>
      <c r="AB6" s="9" t="s">
        <v>1</v>
      </c>
      <c r="AC6" s="9" t="s">
        <v>1</v>
      </c>
      <c r="AD6" s="8" t="s">
        <v>1</v>
      </c>
      <c r="AE6" s="8" t="s">
        <v>1</v>
      </c>
      <c r="AF6" s="9">
        <v>0.8</v>
      </c>
      <c r="AG6" s="9">
        <v>0.81818199999999996</v>
      </c>
      <c r="AH6" s="8">
        <v>0.55396999999999996</v>
      </c>
      <c r="AI6" s="8">
        <v>0.59867499999999996</v>
      </c>
      <c r="AJ6" s="9" t="s">
        <v>1</v>
      </c>
      <c r="AK6" s="9" t="s">
        <v>1</v>
      </c>
      <c r="AL6" s="8">
        <v>0.66307300000000002</v>
      </c>
      <c r="AM6" s="8">
        <v>0.68484800000000001</v>
      </c>
      <c r="AN6" s="9" t="s">
        <v>1</v>
      </c>
      <c r="AO6" s="9" t="s">
        <v>1</v>
      </c>
    </row>
    <row r="7" spans="1:41" x14ac:dyDescent="0.25">
      <c r="A7" s="12" t="str">
        <f>LNK!A7</f>
        <v>MON-AU (*)</v>
      </c>
      <c r="B7" s="8">
        <v>0.176122</v>
      </c>
      <c r="C7" s="8">
        <v>0.50697700000000001</v>
      </c>
      <c r="D7" s="9">
        <v>0.37948700000000002</v>
      </c>
      <c r="E7" s="9">
        <v>0.66666700000000001</v>
      </c>
      <c r="F7" s="8">
        <v>0.72727299999999995</v>
      </c>
      <c r="G7" s="8">
        <v>0.74666699999999997</v>
      </c>
      <c r="H7" s="9" t="s">
        <v>1</v>
      </c>
      <c r="I7" s="9" t="s">
        <v>1</v>
      </c>
      <c r="J7" s="8">
        <v>0.162162</v>
      </c>
      <c r="K7" s="8">
        <v>0.61904800000000004</v>
      </c>
      <c r="L7" s="9">
        <v>1</v>
      </c>
      <c r="M7" s="9">
        <v>1</v>
      </c>
      <c r="N7" s="8">
        <v>0.272727</v>
      </c>
      <c r="O7" s="8">
        <v>0.41176499999999999</v>
      </c>
      <c r="P7" s="9">
        <v>0.614035</v>
      </c>
      <c r="Q7" s="9">
        <v>0.69767400000000002</v>
      </c>
      <c r="R7" s="8">
        <v>0.37209300000000001</v>
      </c>
      <c r="S7" s="8">
        <v>0.43421100000000001</v>
      </c>
      <c r="T7" s="9">
        <v>0.85608899999999999</v>
      </c>
      <c r="U7" s="9">
        <v>0.80825199999999997</v>
      </c>
      <c r="V7" s="8">
        <v>0.30127500000000002</v>
      </c>
      <c r="W7" s="8">
        <v>8.2418000000000005E-2</v>
      </c>
      <c r="X7" s="9">
        <v>2.7100000000000002E-3</v>
      </c>
      <c r="Y7" s="9">
        <v>1.2085E-2</v>
      </c>
      <c r="Z7" s="8" t="s">
        <v>1</v>
      </c>
      <c r="AA7" s="8" t="s">
        <v>1</v>
      </c>
      <c r="AB7" s="9" t="s">
        <v>1</v>
      </c>
      <c r="AC7" s="9" t="s">
        <v>1</v>
      </c>
      <c r="AD7" s="8" t="s">
        <v>1</v>
      </c>
      <c r="AE7" s="8" t="s">
        <v>1</v>
      </c>
      <c r="AF7" s="9">
        <v>0.85714299999999999</v>
      </c>
      <c r="AG7" s="9">
        <v>1</v>
      </c>
      <c r="AH7" s="8">
        <v>0.68294500000000002</v>
      </c>
      <c r="AI7" s="8">
        <v>0.64305400000000001</v>
      </c>
      <c r="AJ7" s="9">
        <v>1</v>
      </c>
      <c r="AK7" s="9">
        <v>1</v>
      </c>
      <c r="AL7" s="8">
        <v>0.64306799999999997</v>
      </c>
      <c r="AM7" s="8">
        <v>0.71428599999999998</v>
      </c>
      <c r="AN7" s="9">
        <v>0.32876699999999998</v>
      </c>
      <c r="AO7" s="9">
        <v>0.284746</v>
      </c>
    </row>
    <row r="8" spans="1:41" x14ac:dyDescent="0.25">
      <c r="A8" s="12" t="str">
        <f>LNK!A8</f>
        <v>SIAT-CN (*)</v>
      </c>
      <c r="B8" s="8">
        <v>9.0659999999999994E-3</v>
      </c>
      <c r="C8" s="8">
        <v>6.7050999999999999E-2</v>
      </c>
      <c r="D8" s="9">
        <v>8.3665000000000003E-2</v>
      </c>
      <c r="E8" s="9">
        <v>7.4829999999999994E-2</v>
      </c>
      <c r="F8" s="8">
        <v>1</v>
      </c>
      <c r="G8" s="8">
        <v>0.769231</v>
      </c>
      <c r="H8" s="9" t="s">
        <v>1</v>
      </c>
      <c r="I8" s="9" t="s">
        <v>1</v>
      </c>
      <c r="J8" s="8">
        <v>0.21818199999999999</v>
      </c>
      <c r="K8" s="8">
        <v>0.51282099999999997</v>
      </c>
      <c r="L8" s="9">
        <v>1</v>
      </c>
      <c r="M8" s="9">
        <v>1</v>
      </c>
      <c r="N8" s="8">
        <v>0.769231</v>
      </c>
      <c r="O8" s="8">
        <v>1</v>
      </c>
      <c r="P8" s="9">
        <v>0.55652199999999996</v>
      </c>
      <c r="Q8" s="9">
        <v>0.68041200000000002</v>
      </c>
      <c r="R8" s="8">
        <v>0.4</v>
      </c>
      <c r="S8" s="8">
        <v>0.51700699999999999</v>
      </c>
      <c r="T8" s="9">
        <v>0.92154400000000003</v>
      </c>
      <c r="U8" s="9">
        <v>0.83451500000000001</v>
      </c>
      <c r="V8" s="8">
        <v>0.272532</v>
      </c>
      <c r="W8" s="8">
        <v>8.1494999999999998E-2</v>
      </c>
      <c r="X8" s="9">
        <v>0.94339600000000001</v>
      </c>
      <c r="Y8" s="9">
        <v>0.631579</v>
      </c>
      <c r="Z8" s="8" t="s">
        <v>1</v>
      </c>
      <c r="AA8" s="8" t="s">
        <v>1</v>
      </c>
      <c r="AB8" s="9" t="s">
        <v>1</v>
      </c>
      <c r="AC8" s="9" t="s">
        <v>1</v>
      </c>
      <c r="AD8" s="8" t="s">
        <v>1</v>
      </c>
      <c r="AE8" s="8" t="s">
        <v>1</v>
      </c>
      <c r="AF8" s="9">
        <v>0.8</v>
      </c>
      <c r="AG8" s="9">
        <v>1</v>
      </c>
      <c r="AH8" s="8">
        <v>0.617116</v>
      </c>
      <c r="AI8" s="8">
        <v>0.59986899999999999</v>
      </c>
      <c r="AJ8" s="9">
        <v>1</v>
      </c>
      <c r="AK8" s="9">
        <v>1</v>
      </c>
      <c r="AL8" s="8">
        <v>0.98064499999999999</v>
      </c>
      <c r="AM8" s="8">
        <v>0.94244600000000001</v>
      </c>
      <c r="AN8" s="9">
        <v>0.98892999999999998</v>
      </c>
      <c r="AO8" s="9">
        <v>1</v>
      </c>
    </row>
  </sheetData>
  <mergeCells count="21">
    <mergeCell ref="AL1:AM1"/>
    <mergeCell ref="AN1:AO1"/>
    <mergeCell ref="A3:AO3"/>
    <mergeCell ref="Z1:AA1"/>
    <mergeCell ref="AB1:AC1"/>
    <mergeCell ref="AD1:AE1"/>
    <mergeCell ref="AF1:AG1"/>
    <mergeCell ref="AH1:AI1"/>
    <mergeCell ref="AJ1:AK1"/>
    <mergeCell ref="X1:Y1"/>
    <mergeCell ref="B1:C1"/>
    <mergeCell ref="D1:E1"/>
    <mergeCell ref="F1:G1"/>
    <mergeCell ref="H1:I1"/>
    <mergeCell ref="J1:K1"/>
    <mergeCell ref="L1:M1"/>
    <mergeCell ref="N1:O1"/>
    <mergeCell ref="P1:Q1"/>
    <mergeCell ref="R1:S1"/>
    <mergeCell ref="T1:U1"/>
    <mergeCell ref="V1:W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A272-ADE6-443C-977F-43738A89516A}">
  <dimension ref="A1:AO8"/>
  <sheetViews>
    <sheetView zoomScale="78" zoomScaleNormal="78" zoomScalePageLayoutView="90" workbookViewId="0"/>
  </sheetViews>
  <sheetFormatPr defaultColWidth="11" defaultRowHeight="15.75" x14ac:dyDescent="0.25"/>
  <cols>
    <col min="1" max="1" width="16.125" customWidth="1"/>
    <col min="2" max="41" width="9" customWidth="1"/>
  </cols>
  <sheetData>
    <row r="1" spans="1:41" x14ac:dyDescent="0.25">
      <c r="A1" s="4" t="s">
        <v>4</v>
      </c>
      <c r="B1" s="20" t="s">
        <v>26</v>
      </c>
      <c r="C1" s="20"/>
      <c r="D1" s="21" t="s">
        <v>27</v>
      </c>
      <c r="E1" s="21"/>
      <c r="F1" s="17" t="s">
        <v>5</v>
      </c>
      <c r="G1" s="17"/>
      <c r="H1" s="22" t="s">
        <v>29</v>
      </c>
      <c r="I1" s="22"/>
      <c r="J1" s="17" t="s">
        <v>6</v>
      </c>
      <c r="K1" s="17"/>
      <c r="L1" s="18" t="s">
        <v>23</v>
      </c>
      <c r="M1" s="18"/>
      <c r="N1" s="17" t="s">
        <v>7</v>
      </c>
      <c r="O1" s="17"/>
      <c r="P1" s="18" t="s">
        <v>8</v>
      </c>
      <c r="Q1" s="18"/>
      <c r="R1" s="17" t="s">
        <v>9</v>
      </c>
      <c r="S1" s="17"/>
      <c r="T1" s="18" t="s">
        <v>10</v>
      </c>
      <c r="U1" s="18"/>
      <c r="V1" s="17" t="s">
        <v>11</v>
      </c>
      <c r="W1" s="17"/>
      <c r="X1" s="18" t="s">
        <v>12</v>
      </c>
      <c r="Y1" s="18"/>
      <c r="Z1" s="17" t="s">
        <v>13</v>
      </c>
      <c r="AA1" s="17"/>
      <c r="AB1" s="18" t="s">
        <v>24</v>
      </c>
      <c r="AC1" s="18"/>
      <c r="AD1" s="17" t="s">
        <v>28</v>
      </c>
      <c r="AE1" s="17"/>
      <c r="AF1" s="18" t="s">
        <v>14</v>
      </c>
      <c r="AG1" s="18"/>
      <c r="AH1" s="17" t="s">
        <v>15</v>
      </c>
      <c r="AI1" s="17"/>
      <c r="AJ1" s="18" t="s">
        <v>25</v>
      </c>
      <c r="AK1" s="18"/>
      <c r="AL1" s="17" t="s">
        <v>16</v>
      </c>
      <c r="AM1" s="17"/>
      <c r="AN1" s="18" t="s">
        <v>17</v>
      </c>
      <c r="AO1" s="18"/>
    </row>
    <row r="2" spans="1:41" x14ac:dyDescent="0.25">
      <c r="A2" s="4" t="s">
        <v>20</v>
      </c>
      <c r="B2" s="5" t="s">
        <v>18</v>
      </c>
      <c r="C2" s="5" t="s">
        <v>19</v>
      </c>
      <c r="D2" s="6" t="s">
        <v>18</v>
      </c>
      <c r="E2" s="6" t="s">
        <v>19</v>
      </c>
      <c r="F2" s="5" t="s">
        <v>18</v>
      </c>
      <c r="G2" s="5" t="s">
        <v>19</v>
      </c>
      <c r="H2" s="6" t="s">
        <v>18</v>
      </c>
      <c r="I2" s="6" t="s">
        <v>19</v>
      </c>
      <c r="J2" s="5" t="s">
        <v>18</v>
      </c>
      <c r="K2" s="5" t="s">
        <v>19</v>
      </c>
      <c r="L2" s="7" t="s">
        <v>18</v>
      </c>
      <c r="M2" s="7" t="s">
        <v>19</v>
      </c>
      <c r="N2" s="5" t="s">
        <v>18</v>
      </c>
      <c r="O2" s="5" t="s">
        <v>19</v>
      </c>
      <c r="P2" s="7" t="s">
        <v>18</v>
      </c>
      <c r="Q2" s="7" t="s">
        <v>19</v>
      </c>
      <c r="R2" s="5" t="s">
        <v>18</v>
      </c>
      <c r="S2" s="5" t="s">
        <v>19</v>
      </c>
      <c r="T2" s="7" t="s">
        <v>18</v>
      </c>
      <c r="U2" s="7" t="s">
        <v>19</v>
      </c>
      <c r="V2" s="5" t="s">
        <v>18</v>
      </c>
      <c r="W2" s="5" t="s">
        <v>19</v>
      </c>
      <c r="X2" s="7" t="s">
        <v>18</v>
      </c>
      <c r="Y2" s="7" t="s">
        <v>19</v>
      </c>
      <c r="Z2" s="5" t="s">
        <v>18</v>
      </c>
      <c r="AA2" s="5" t="s">
        <v>19</v>
      </c>
      <c r="AB2" s="7" t="s">
        <v>18</v>
      </c>
      <c r="AC2" s="7" t="s">
        <v>19</v>
      </c>
      <c r="AD2" s="5" t="s">
        <v>18</v>
      </c>
      <c r="AE2" s="5" t="s">
        <v>19</v>
      </c>
      <c r="AF2" s="7" t="s">
        <v>18</v>
      </c>
      <c r="AG2" s="7" t="s">
        <v>19</v>
      </c>
      <c r="AH2" s="5" t="s">
        <v>18</v>
      </c>
      <c r="AI2" s="5" t="s">
        <v>19</v>
      </c>
      <c r="AJ2" s="7" t="s">
        <v>18</v>
      </c>
      <c r="AK2" s="7" t="s">
        <v>19</v>
      </c>
      <c r="AL2" s="5" t="s">
        <v>18</v>
      </c>
      <c r="AM2" s="5" t="s">
        <v>19</v>
      </c>
      <c r="AN2" s="7" t="s">
        <v>18</v>
      </c>
      <c r="AO2" s="7" t="s">
        <v>19</v>
      </c>
    </row>
    <row r="3" spans="1:41" x14ac:dyDescent="0.25">
      <c r="A3" s="19" t="s">
        <v>37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x14ac:dyDescent="0.25">
      <c r="A4" s="12" t="str">
        <f>LNK!A4</f>
        <v>EPFL-CH (*)</v>
      </c>
      <c r="B4" s="8">
        <v>0.54830900000000005</v>
      </c>
      <c r="C4" s="8">
        <v>0.741178</v>
      </c>
      <c r="D4" s="9">
        <v>0.78138600000000002</v>
      </c>
      <c r="E4" s="9">
        <v>0.84608099999999997</v>
      </c>
      <c r="F4" s="8">
        <v>0.99619599999999997</v>
      </c>
      <c r="G4" s="8">
        <v>0.94528900000000005</v>
      </c>
      <c r="H4" s="9" t="s">
        <v>1</v>
      </c>
      <c r="I4" s="9" t="s">
        <v>1</v>
      </c>
      <c r="J4" s="8">
        <v>0.87746599999999997</v>
      </c>
      <c r="K4" s="8">
        <v>0.94548900000000002</v>
      </c>
      <c r="L4" s="9">
        <v>1</v>
      </c>
      <c r="M4" s="9">
        <v>1</v>
      </c>
      <c r="N4" s="8">
        <v>1</v>
      </c>
      <c r="O4" s="8">
        <v>0.99166699999999997</v>
      </c>
      <c r="P4" s="9">
        <v>0.95289900000000005</v>
      </c>
      <c r="Q4" s="9">
        <v>0.956349</v>
      </c>
      <c r="R4" s="8">
        <v>0.92631600000000003</v>
      </c>
      <c r="S4" s="8">
        <v>0.929921</v>
      </c>
      <c r="T4" s="9">
        <v>0.99185599999999996</v>
      </c>
      <c r="U4" s="9">
        <v>0.982016</v>
      </c>
      <c r="V4" s="8">
        <v>0.98315900000000001</v>
      </c>
      <c r="W4" s="8">
        <v>0.89812499999999995</v>
      </c>
      <c r="X4" s="9">
        <v>0.98518499999999998</v>
      </c>
      <c r="Y4" s="9">
        <v>0.988506</v>
      </c>
      <c r="Z4" s="8" t="s">
        <v>1</v>
      </c>
      <c r="AA4" s="8" t="s">
        <v>1</v>
      </c>
      <c r="AB4" s="9" t="s">
        <v>1</v>
      </c>
      <c r="AC4" s="9" t="s">
        <v>1</v>
      </c>
      <c r="AD4" s="8" t="s">
        <v>1</v>
      </c>
      <c r="AE4" s="8" t="s">
        <v>1</v>
      </c>
      <c r="AF4" s="9">
        <v>0.99695999999999996</v>
      </c>
      <c r="AG4" s="9">
        <v>1</v>
      </c>
      <c r="AH4" s="8">
        <v>0.94769099999999995</v>
      </c>
      <c r="AI4" s="8">
        <v>0.95560800000000001</v>
      </c>
      <c r="AJ4" s="9">
        <v>1</v>
      </c>
      <c r="AK4" s="9">
        <v>1</v>
      </c>
      <c r="AL4" s="8">
        <v>1</v>
      </c>
      <c r="AM4" s="8">
        <v>0.99404499999999996</v>
      </c>
      <c r="AN4" s="9">
        <v>0.99216099999999996</v>
      </c>
      <c r="AO4" s="9">
        <v>1</v>
      </c>
    </row>
    <row r="5" spans="1:41" x14ac:dyDescent="0.25">
      <c r="A5" s="12" t="str">
        <f>LNK!A5</f>
        <v>KTH-SE (*)</v>
      </c>
      <c r="B5" s="8">
        <v>0.51164600000000005</v>
      </c>
      <c r="C5" s="8">
        <v>0.749942</v>
      </c>
      <c r="D5" s="9">
        <v>0.80080300000000004</v>
      </c>
      <c r="E5" s="9">
        <v>0.87922199999999995</v>
      </c>
      <c r="F5" s="8">
        <v>0.95683099999999999</v>
      </c>
      <c r="G5" s="8">
        <v>0.91977299999999995</v>
      </c>
      <c r="H5" s="9" t="s">
        <v>1</v>
      </c>
      <c r="I5" s="9" t="s">
        <v>1</v>
      </c>
      <c r="J5" s="8">
        <v>0.85223499999999996</v>
      </c>
      <c r="K5" s="8">
        <v>0.76283900000000004</v>
      </c>
      <c r="L5" s="9">
        <v>1</v>
      </c>
      <c r="M5" s="9">
        <v>1</v>
      </c>
      <c r="N5" s="8">
        <v>1</v>
      </c>
      <c r="O5" s="8">
        <v>0.98055599999999998</v>
      </c>
      <c r="P5" s="9">
        <v>0.90739499999999995</v>
      </c>
      <c r="Q5" s="9">
        <v>0.91056899999999996</v>
      </c>
      <c r="R5" s="8">
        <v>0.93091500000000005</v>
      </c>
      <c r="S5" s="8">
        <v>0.94557100000000005</v>
      </c>
      <c r="T5" s="9">
        <v>0.99097299999999999</v>
      </c>
      <c r="U5" s="9">
        <v>0.98006800000000005</v>
      </c>
      <c r="V5" s="8">
        <v>0.770922</v>
      </c>
      <c r="W5" s="8">
        <v>0.64862200000000003</v>
      </c>
      <c r="X5" s="9">
        <v>0.99886399999999997</v>
      </c>
      <c r="Y5" s="9">
        <v>0.98484799999999995</v>
      </c>
      <c r="Z5" s="8" t="s">
        <v>1</v>
      </c>
      <c r="AA5" s="8" t="s">
        <v>1</v>
      </c>
      <c r="AB5" s="9" t="s">
        <v>1</v>
      </c>
      <c r="AC5" s="9" t="s">
        <v>1</v>
      </c>
      <c r="AD5" s="8" t="s">
        <v>1</v>
      </c>
      <c r="AE5" s="8" t="s">
        <v>1</v>
      </c>
      <c r="AF5" s="9">
        <v>0.99695999999999996</v>
      </c>
      <c r="AG5" s="9">
        <v>1</v>
      </c>
      <c r="AH5" s="8">
        <v>0.95064599999999999</v>
      </c>
      <c r="AI5" s="8">
        <v>0.94669499999999995</v>
      </c>
      <c r="AJ5" s="9">
        <v>1</v>
      </c>
      <c r="AK5" s="9">
        <v>1</v>
      </c>
      <c r="AL5" s="8">
        <v>0.99935300000000005</v>
      </c>
      <c r="AM5" s="8">
        <v>0.99741199999999997</v>
      </c>
      <c r="AN5" s="9">
        <v>1</v>
      </c>
      <c r="AO5" s="9">
        <v>0.99280400000000002</v>
      </c>
    </row>
    <row r="6" spans="1:41" x14ac:dyDescent="0.25">
      <c r="A6" s="12" t="str">
        <f>LNK!A6</f>
        <v>LUH-GE</v>
      </c>
      <c r="B6" s="8">
        <v>0.73362000000000005</v>
      </c>
      <c r="C6" s="8">
        <v>0.90421200000000002</v>
      </c>
      <c r="D6" s="9">
        <v>0.86669099999999999</v>
      </c>
      <c r="E6" s="9">
        <v>0.88000699999999998</v>
      </c>
      <c r="F6" s="8">
        <v>0.94242999999999999</v>
      </c>
      <c r="G6" s="8">
        <v>0.88094899999999998</v>
      </c>
      <c r="H6" s="9" t="s">
        <v>1</v>
      </c>
      <c r="I6" s="9" t="s">
        <v>1</v>
      </c>
      <c r="J6" s="8">
        <v>0.73239100000000001</v>
      </c>
      <c r="K6" s="8">
        <v>0.95812200000000003</v>
      </c>
      <c r="L6" s="9" t="s">
        <v>1</v>
      </c>
      <c r="M6" s="9" t="s">
        <v>1</v>
      </c>
      <c r="N6" s="8" t="s">
        <v>1</v>
      </c>
      <c r="O6" s="8" t="s">
        <v>1</v>
      </c>
      <c r="P6" s="9" t="s">
        <v>1</v>
      </c>
      <c r="Q6" s="9" t="s">
        <v>1</v>
      </c>
      <c r="R6" s="8">
        <v>0.92395400000000005</v>
      </c>
      <c r="S6" s="8">
        <v>0.88195100000000004</v>
      </c>
      <c r="T6" s="9">
        <v>0.979661</v>
      </c>
      <c r="U6" s="9">
        <v>0.96032799999999996</v>
      </c>
      <c r="V6" s="8" t="s">
        <v>1</v>
      </c>
      <c r="W6" s="8" t="s">
        <v>1</v>
      </c>
      <c r="X6" s="9" t="s">
        <v>1</v>
      </c>
      <c r="Y6" s="9" t="s">
        <v>1</v>
      </c>
      <c r="Z6" s="8" t="s">
        <v>1</v>
      </c>
      <c r="AA6" s="8" t="s">
        <v>1</v>
      </c>
      <c r="AB6" s="9" t="s">
        <v>1</v>
      </c>
      <c r="AC6" s="9" t="s">
        <v>1</v>
      </c>
      <c r="AD6" s="8" t="s">
        <v>1</v>
      </c>
      <c r="AE6" s="8" t="s">
        <v>1</v>
      </c>
      <c r="AF6" s="9">
        <v>0.99695999999999996</v>
      </c>
      <c r="AG6" s="9">
        <v>0.91304300000000005</v>
      </c>
      <c r="AH6" s="8">
        <v>0.93823100000000004</v>
      </c>
      <c r="AI6" s="8">
        <v>0.94948500000000002</v>
      </c>
      <c r="AJ6" s="9" t="s">
        <v>1</v>
      </c>
      <c r="AK6" s="9" t="s">
        <v>1</v>
      </c>
      <c r="AL6" s="8">
        <v>0.97467499999999996</v>
      </c>
      <c r="AM6" s="8">
        <v>0.94501199999999996</v>
      </c>
      <c r="AN6" s="9" t="s">
        <v>1</v>
      </c>
      <c r="AO6" s="9" t="s">
        <v>1</v>
      </c>
    </row>
    <row r="7" spans="1:41" x14ac:dyDescent="0.25">
      <c r="A7" s="12" t="str">
        <f>LNK!A7</f>
        <v>MON-AU (*)</v>
      </c>
      <c r="B7" s="8">
        <v>0.77935699999999997</v>
      </c>
      <c r="C7" s="8">
        <v>0.91622300000000001</v>
      </c>
      <c r="D7" s="9">
        <v>0.86570800000000003</v>
      </c>
      <c r="E7" s="9">
        <v>0.91834099999999996</v>
      </c>
      <c r="F7" s="8">
        <v>0.99594199999999999</v>
      </c>
      <c r="G7" s="8">
        <v>0.98127799999999998</v>
      </c>
      <c r="H7" s="9" t="s">
        <v>1</v>
      </c>
      <c r="I7" s="9" t="s">
        <v>1</v>
      </c>
      <c r="J7" s="8">
        <v>0.858456</v>
      </c>
      <c r="K7" s="8">
        <v>0.94912300000000005</v>
      </c>
      <c r="L7" s="9">
        <v>1</v>
      </c>
      <c r="M7" s="9">
        <v>1</v>
      </c>
      <c r="N7" s="8">
        <v>0.70956600000000003</v>
      </c>
      <c r="O7" s="8">
        <v>0.84499999999999997</v>
      </c>
      <c r="P7" s="9">
        <v>0.91811600000000004</v>
      </c>
      <c r="Q7" s="9">
        <v>0.93981499999999996</v>
      </c>
      <c r="R7" s="8">
        <v>0.90669599999999995</v>
      </c>
      <c r="S7" s="8">
        <v>0.88868100000000005</v>
      </c>
      <c r="T7" s="9">
        <v>0.97966299999999995</v>
      </c>
      <c r="U7" s="9">
        <v>0.96947099999999997</v>
      </c>
      <c r="V7" s="8">
        <v>0.87953700000000001</v>
      </c>
      <c r="W7" s="8">
        <v>0.72630399999999995</v>
      </c>
      <c r="X7" s="9">
        <v>0.191693</v>
      </c>
      <c r="Y7" s="9">
        <v>0.29301500000000003</v>
      </c>
      <c r="Z7" s="8" t="s">
        <v>1</v>
      </c>
      <c r="AA7" s="8" t="s">
        <v>1</v>
      </c>
      <c r="AB7" s="9" t="s">
        <v>1</v>
      </c>
      <c r="AC7" s="9" t="s">
        <v>1</v>
      </c>
      <c r="AD7" s="8" t="s">
        <v>1</v>
      </c>
      <c r="AE7" s="8" t="s">
        <v>1</v>
      </c>
      <c r="AF7" s="9">
        <v>0.99695999999999996</v>
      </c>
      <c r="AG7" s="9">
        <v>1</v>
      </c>
      <c r="AH7" s="8">
        <v>0.94767100000000004</v>
      </c>
      <c r="AI7" s="8">
        <v>0.94322300000000003</v>
      </c>
      <c r="AJ7" s="9">
        <v>1</v>
      </c>
      <c r="AK7" s="9">
        <v>1</v>
      </c>
      <c r="AL7" s="8">
        <v>0.931863</v>
      </c>
      <c r="AM7" s="8">
        <v>0.987788</v>
      </c>
      <c r="AN7" s="9">
        <v>0.98274099999999998</v>
      </c>
      <c r="AO7" s="9">
        <v>0.90625699999999998</v>
      </c>
    </row>
    <row r="8" spans="1:41" x14ac:dyDescent="0.25">
      <c r="A8" s="12" t="str">
        <f>LNK!A8</f>
        <v>SIAT-CN (*)</v>
      </c>
      <c r="B8" s="8">
        <v>0.39606599999999997</v>
      </c>
      <c r="C8" s="8">
        <v>0.64637900000000004</v>
      </c>
      <c r="D8" s="9">
        <v>0.66006500000000001</v>
      </c>
      <c r="E8" s="9">
        <v>0.63991299999999995</v>
      </c>
      <c r="F8" s="8">
        <v>1</v>
      </c>
      <c r="G8" s="8">
        <v>0.95567400000000002</v>
      </c>
      <c r="H8" s="9" t="s">
        <v>1</v>
      </c>
      <c r="I8" s="9" t="s">
        <v>1</v>
      </c>
      <c r="J8" s="8">
        <v>0.87746599999999997</v>
      </c>
      <c r="K8" s="8">
        <v>0.92508100000000004</v>
      </c>
      <c r="L8" s="9">
        <v>1</v>
      </c>
      <c r="M8" s="9">
        <v>1</v>
      </c>
      <c r="N8" s="8">
        <v>0.99722200000000005</v>
      </c>
      <c r="O8" s="8">
        <v>1</v>
      </c>
      <c r="P8" s="9">
        <v>0.90301900000000002</v>
      </c>
      <c r="Q8" s="9">
        <v>0.92261899999999997</v>
      </c>
      <c r="R8" s="8">
        <v>0.91708000000000001</v>
      </c>
      <c r="S8" s="8">
        <v>0.93154300000000001</v>
      </c>
      <c r="T8" s="9">
        <v>0.99258100000000005</v>
      </c>
      <c r="U8" s="9">
        <v>0.97697500000000004</v>
      </c>
      <c r="V8" s="8">
        <v>0.86888299999999996</v>
      </c>
      <c r="W8" s="8">
        <v>0.71513300000000002</v>
      </c>
      <c r="X8" s="9">
        <v>1</v>
      </c>
      <c r="Y8" s="9">
        <v>0.98464099999999999</v>
      </c>
      <c r="Z8" s="8" t="s">
        <v>1</v>
      </c>
      <c r="AA8" s="8" t="s">
        <v>1</v>
      </c>
      <c r="AB8" s="9" t="s">
        <v>1</v>
      </c>
      <c r="AC8" s="9" t="s">
        <v>1</v>
      </c>
      <c r="AD8" s="8" t="s">
        <v>1</v>
      </c>
      <c r="AE8" s="8" t="s">
        <v>1</v>
      </c>
      <c r="AF8" s="9">
        <v>0.99695999999999996</v>
      </c>
      <c r="AG8" s="9">
        <v>1</v>
      </c>
      <c r="AH8" s="8">
        <v>0.938052</v>
      </c>
      <c r="AI8" s="8">
        <v>0.94334300000000004</v>
      </c>
      <c r="AJ8" s="9">
        <v>1</v>
      </c>
      <c r="AK8" s="9">
        <v>1</v>
      </c>
      <c r="AL8" s="8">
        <v>0.99972899999999998</v>
      </c>
      <c r="AM8" s="8">
        <v>0.99907100000000004</v>
      </c>
      <c r="AN8" s="9">
        <v>1</v>
      </c>
      <c r="AO8" s="9">
        <v>1</v>
      </c>
    </row>
  </sheetData>
  <mergeCells count="21">
    <mergeCell ref="AL1:AM1"/>
    <mergeCell ref="AN1:AO1"/>
    <mergeCell ref="A3:AO3"/>
    <mergeCell ref="Z1:AA1"/>
    <mergeCell ref="AB1:AC1"/>
    <mergeCell ref="AD1:AE1"/>
    <mergeCell ref="AF1:AG1"/>
    <mergeCell ref="AH1:AI1"/>
    <mergeCell ref="AJ1:AK1"/>
    <mergeCell ref="X1:Y1"/>
    <mergeCell ref="B1:C1"/>
    <mergeCell ref="D1:E1"/>
    <mergeCell ref="F1:G1"/>
    <mergeCell ref="H1:I1"/>
    <mergeCell ref="J1:K1"/>
    <mergeCell ref="L1:M1"/>
    <mergeCell ref="N1:O1"/>
    <mergeCell ref="P1:Q1"/>
    <mergeCell ref="R1:S1"/>
    <mergeCell ref="T1:U1"/>
    <mergeCell ref="V1:W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0917F-8562-4300-BF4A-D1576D9AA69A}">
  <dimension ref="A1:AO8"/>
  <sheetViews>
    <sheetView zoomScale="78" zoomScaleNormal="78" zoomScalePageLayoutView="90" workbookViewId="0"/>
  </sheetViews>
  <sheetFormatPr defaultColWidth="11" defaultRowHeight="15.75" x14ac:dyDescent="0.25"/>
  <cols>
    <col min="1" max="1" width="16.125" customWidth="1"/>
    <col min="2" max="41" width="9" customWidth="1"/>
  </cols>
  <sheetData>
    <row r="1" spans="1:41" x14ac:dyDescent="0.25">
      <c r="A1" s="4" t="s">
        <v>4</v>
      </c>
      <c r="B1" s="20" t="s">
        <v>26</v>
      </c>
      <c r="C1" s="20"/>
      <c r="D1" s="21" t="s">
        <v>27</v>
      </c>
      <c r="E1" s="21"/>
      <c r="F1" s="17" t="s">
        <v>5</v>
      </c>
      <c r="G1" s="17"/>
      <c r="H1" s="22" t="s">
        <v>29</v>
      </c>
      <c r="I1" s="22"/>
      <c r="J1" s="17" t="s">
        <v>6</v>
      </c>
      <c r="K1" s="17"/>
      <c r="L1" s="18" t="s">
        <v>23</v>
      </c>
      <c r="M1" s="18"/>
      <c r="N1" s="17" t="s">
        <v>7</v>
      </c>
      <c r="O1" s="17"/>
      <c r="P1" s="18" t="s">
        <v>8</v>
      </c>
      <c r="Q1" s="18"/>
      <c r="R1" s="17" t="s">
        <v>9</v>
      </c>
      <c r="S1" s="17"/>
      <c r="T1" s="18" t="s">
        <v>10</v>
      </c>
      <c r="U1" s="18"/>
      <c r="V1" s="17" t="s">
        <v>11</v>
      </c>
      <c r="W1" s="17"/>
      <c r="X1" s="18" t="s">
        <v>12</v>
      </c>
      <c r="Y1" s="18"/>
      <c r="Z1" s="17" t="s">
        <v>13</v>
      </c>
      <c r="AA1" s="17"/>
      <c r="AB1" s="18" t="s">
        <v>24</v>
      </c>
      <c r="AC1" s="18"/>
      <c r="AD1" s="17" t="s">
        <v>28</v>
      </c>
      <c r="AE1" s="17"/>
      <c r="AF1" s="18" t="s">
        <v>14</v>
      </c>
      <c r="AG1" s="18"/>
      <c r="AH1" s="17" t="s">
        <v>15</v>
      </c>
      <c r="AI1" s="17"/>
      <c r="AJ1" s="18" t="s">
        <v>25</v>
      </c>
      <c r="AK1" s="18"/>
      <c r="AL1" s="17" t="s">
        <v>16</v>
      </c>
      <c r="AM1" s="17"/>
      <c r="AN1" s="18" t="s">
        <v>17</v>
      </c>
      <c r="AO1" s="18"/>
    </row>
    <row r="2" spans="1:41" x14ac:dyDescent="0.25">
      <c r="A2" s="4" t="s">
        <v>20</v>
      </c>
      <c r="B2" s="5" t="s">
        <v>18</v>
      </c>
      <c r="C2" s="5" t="s">
        <v>19</v>
      </c>
      <c r="D2" s="6" t="s">
        <v>18</v>
      </c>
      <c r="E2" s="6" t="s">
        <v>19</v>
      </c>
      <c r="F2" s="5" t="s">
        <v>18</v>
      </c>
      <c r="G2" s="5" t="s">
        <v>19</v>
      </c>
      <c r="H2" s="6" t="s">
        <v>18</v>
      </c>
      <c r="I2" s="6" t="s">
        <v>19</v>
      </c>
      <c r="J2" s="5" t="s">
        <v>18</v>
      </c>
      <c r="K2" s="5" t="s">
        <v>19</v>
      </c>
      <c r="L2" s="7" t="s">
        <v>18</v>
      </c>
      <c r="M2" s="7" t="s">
        <v>19</v>
      </c>
      <c r="N2" s="5" t="s">
        <v>18</v>
      </c>
      <c r="O2" s="5" t="s">
        <v>19</v>
      </c>
      <c r="P2" s="7" t="s">
        <v>18</v>
      </c>
      <c r="Q2" s="7" t="s">
        <v>19</v>
      </c>
      <c r="R2" s="5" t="s">
        <v>18</v>
      </c>
      <c r="S2" s="5" t="s">
        <v>19</v>
      </c>
      <c r="T2" s="7" t="s">
        <v>18</v>
      </c>
      <c r="U2" s="7" t="s">
        <v>19</v>
      </c>
      <c r="V2" s="5" t="s">
        <v>18</v>
      </c>
      <c r="W2" s="5" t="s">
        <v>19</v>
      </c>
      <c r="X2" s="7" t="s">
        <v>18</v>
      </c>
      <c r="Y2" s="7" t="s">
        <v>19</v>
      </c>
      <c r="Z2" s="5" t="s">
        <v>18</v>
      </c>
      <c r="AA2" s="5" t="s">
        <v>19</v>
      </c>
      <c r="AB2" s="7" t="s">
        <v>18</v>
      </c>
      <c r="AC2" s="7" t="s">
        <v>19</v>
      </c>
      <c r="AD2" s="5" t="s">
        <v>18</v>
      </c>
      <c r="AE2" s="5" t="s">
        <v>19</v>
      </c>
      <c r="AF2" s="7" t="s">
        <v>18</v>
      </c>
      <c r="AG2" s="7" t="s">
        <v>19</v>
      </c>
      <c r="AH2" s="5" t="s">
        <v>18</v>
      </c>
      <c r="AI2" s="5" t="s">
        <v>19</v>
      </c>
      <c r="AJ2" s="7" t="s">
        <v>18</v>
      </c>
      <c r="AK2" s="7" t="s">
        <v>19</v>
      </c>
      <c r="AL2" s="5" t="s">
        <v>18</v>
      </c>
      <c r="AM2" s="5" t="s">
        <v>19</v>
      </c>
      <c r="AN2" s="7" t="s">
        <v>18</v>
      </c>
      <c r="AO2" s="7" t="s">
        <v>19</v>
      </c>
    </row>
    <row r="3" spans="1:41" x14ac:dyDescent="0.25">
      <c r="A3" s="19" t="s">
        <v>38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x14ac:dyDescent="0.25">
      <c r="A4" s="12" t="str">
        <f>LNK!A4</f>
        <v>EPFL-CH (*)</v>
      </c>
      <c r="B4" s="8">
        <v>0.22410099999999999</v>
      </c>
      <c r="C4" s="8">
        <v>0.40653400000000001</v>
      </c>
      <c r="D4" s="9">
        <v>0.427481</v>
      </c>
      <c r="E4" s="9">
        <v>0.68852500000000005</v>
      </c>
      <c r="F4" s="8" t="s">
        <v>1</v>
      </c>
      <c r="G4" s="8" t="s">
        <v>1</v>
      </c>
      <c r="H4" s="9" t="s">
        <v>1</v>
      </c>
      <c r="I4" s="9" t="s">
        <v>1</v>
      </c>
      <c r="J4" s="8" t="s">
        <v>1</v>
      </c>
      <c r="K4" s="8" t="s">
        <v>1</v>
      </c>
      <c r="L4" s="9" t="s">
        <v>1</v>
      </c>
      <c r="M4" s="9" t="s">
        <v>1</v>
      </c>
      <c r="N4" s="8" t="s">
        <v>1</v>
      </c>
      <c r="O4" s="8" t="s">
        <v>1</v>
      </c>
      <c r="P4" s="9" t="s">
        <v>1</v>
      </c>
      <c r="Q4" s="9" t="s">
        <v>1</v>
      </c>
      <c r="R4" s="8" t="s">
        <v>1</v>
      </c>
      <c r="S4" s="8" t="s">
        <v>1</v>
      </c>
      <c r="T4" s="9">
        <v>0.943662</v>
      </c>
      <c r="U4" s="9">
        <v>0.911111</v>
      </c>
      <c r="V4" s="8">
        <v>0.90858700000000003</v>
      </c>
      <c r="W4" s="8">
        <v>0.61752399999999996</v>
      </c>
      <c r="X4" s="9" t="s">
        <v>1</v>
      </c>
      <c r="Y4" s="9" t="s">
        <v>1</v>
      </c>
      <c r="Z4" s="8" t="s">
        <v>1</v>
      </c>
      <c r="AA4" s="8" t="s">
        <v>1</v>
      </c>
      <c r="AB4" s="9" t="s">
        <v>1</v>
      </c>
      <c r="AC4" s="9" t="s">
        <v>1</v>
      </c>
      <c r="AD4" s="8" t="s">
        <v>1</v>
      </c>
      <c r="AE4" s="8" t="s">
        <v>1</v>
      </c>
      <c r="AF4" s="9" t="s">
        <v>1</v>
      </c>
      <c r="AG4" s="9" t="s">
        <v>1</v>
      </c>
      <c r="AH4" s="8">
        <v>0.83759300000000003</v>
      </c>
      <c r="AI4" s="8">
        <v>0.80911200000000005</v>
      </c>
      <c r="AJ4" s="9" t="s">
        <v>1</v>
      </c>
      <c r="AK4" s="9" t="s">
        <v>1</v>
      </c>
      <c r="AL4" s="8">
        <v>1</v>
      </c>
      <c r="AM4" s="8">
        <v>0.96610200000000002</v>
      </c>
      <c r="AN4" s="9">
        <v>0.730769</v>
      </c>
      <c r="AO4" s="9">
        <v>0.98387100000000005</v>
      </c>
    </row>
    <row r="5" spans="1:41" x14ac:dyDescent="0.25">
      <c r="A5" s="12" t="str">
        <f>LNK!A5</f>
        <v>KTH-SE (*)</v>
      </c>
      <c r="B5" s="8">
        <v>0.33789999999999998</v>
      </c>
      <c r="C5" s="8">
        <v>0.28220899999999999</v>
      </c>
      <c r="D5" s="9">
        <v>0.84848500000000004</v>
      </c>
      <c r="E5" s="9">
        <v>0.88372099999999998</v>
      </c>
      <c r="F5" s="8" t="s">
        <v>1</v>
      </c>
      <c r="G5" s="8" t="s">
        <v>1</v>
      </c>
      <c r="H5" s="9" t="s">
        <v>1</v>
      </c>
      <c r="I5" s="9" t="s">
        <v>1</v>
      </c>
      <c r="J5" s="8" t="s">
        <v>1</v>
      </c>
      <c r="K5" s="8" t="s">
        <v>1</v>
      </c>
      <c r="L5" s="9" t="s">
        <v>1</v>
      </c>
      <c r="M5" s="9" t="s">
        <v>1</v>
      </c>
      <c r="N5" s="8" t="s">
        <v>1</v>
      </c>
      <c r="O5" s="8" t="s">
        <v>1</v>
      </c>
      <c r="P5" s="9" t="s">
        <v>1</v>
      </c>
      <c r="Q5" s="9" t="s">
        <v>1</v>
      </c>
      <c r="R5" s="8" t="s">
        <v>1</v>
      </c>
      <c r="S5" s="8" t="s">
        <v>1</v>
      </c>
      <c r="T5" s="9">
        <v>0.90977399999999997</v>
      </c>
      <c r="U5" s="9">
        <v>0.93172699999999997</v>
      </c>
      <c r="V5" s="8">
        <v>0.28176800000000002</v>
      </c>
      <c r="W5" s="8">
        <v>0.123711</v>
      </c>
      <c r="X5" s="9" t="s">
        <v>1</v>
      </c>
      <c r="Y5" s="9" t="s">
        <v>1</v>
      </c>
      <c r="Z5" s="8" t="s">
        <v>1</v>
      </c>
      <c r="AA5" s="8" t="s">
        <v>1</v>
      </c>
      <c r="AB5" s="9" t="s">
        <v>1</v>
      </c>
      <c r="AC5" s="9" t="s">
        <v>1</v>
      </c>
      <c r="AD5" s="8" t="s">
        <v>1</v>
      </c>
      <c r="AE5" s="8" t="s">
        <v>1</v>
      </c>
      <c r="AF5" s="9" t="s">
        <v>1</v>
      </c>
      <c r="AG5" s="9" t="s">
        <v>1</v>
      </c>
      <c r="AH5" s="8">
        <v>0.81884100000000004</v>
      </c>
      <c r="AI5" s="8">
        <v>0.74011800000000005</v>
      </c>
      <c r="AJ5" s="9" t="s">
        <v>1</v>
      </c>
      <c r="AK5" s="9" t="s">
        <v>1</v>
      </c>
      <c r="AL5" s="8">
        <v>0.85714299999999999</v>
      </c>
      <c r="AM5" s="8">
        <v>0.88888900000000004</v>
      </c>
      <c r="AN5" s="9">
        <v>0.96610200000000002</v>
      </c>
      <c r="AO5" s="9">
        <v>0.89075599999999999</v>
      </c>
    </row>
    <row r="6" spans="1:41" x14ac:dyDescent="0.25">
      <c r="A6" s="12" t="str">
        <f>LNK!A6</f>
        <v>LUH-GE</v>
      </c>
      <c r="B6" s="8">
        <v>0.52808999999999995</v>
      </c>
      <c r="C6" s="8">
        <v>0.69174800000000003</v>
      </c>
      <c r="D6" s="9">
        <v>0.88888900000000004</v>
      </c>
      <c r="E6" s="9">
        <v>1</v>
      </c>
      <c r="F6" s="8" t="s">
        <v>1</v>
      </c>
      <c r="G6" s="8" t="s">
        <v>1</v>
      </c>
      <c r="H6" s="9" t="s">
        <v>1</v>
      </c>
      <c r="I6" s="9" t="s">
        <v>1</v>
      </c>
      <c r="J6" s="8" t="s">
        <v>1</v>
      </c>
      <c r="K6" s="8" t="s">
        <v>1</v>
      </c>
      <c r="L6" s="9" t="s">
        <v>1</v>
      </c>
      <c r="M6" s="9" t="s">
        <v>1</v>
      </c>
      <c r="N6" s="8" t="s">
        <v>1</v>
      </c>
      <c r="O6" s="8" t="s">
        <v>1</v>
      </c>
      <c r="P6" s="9" t="s">
        <v>1</v>
      </c>
      <c r="Q6" s="9" t="s">
        <v>1</v>
      </c>
      <c r="R6" s="8" t="s">
        <v>1</v>
      </c>
      <c r="S6" s="8" t="s">
        <v>1</v>
      </c>
      <c r="T6" s="9">
        <v>0.89198599999999995</v>
      </c>
      <c r="U6" s="9">
        <v>0.80882399999999999</v>
      </c>
      <c r="V6" s="8" t="s">
        <v>1</v>
      </c>
      <c r="W6" s="8" t="s">
        <v>1</v>
      </c>
      <c r="X6" s="9" t="s">
        <v>1</v>
      </c>
      <c r="Y6" s="9" t="s">
        <v>1</v>
      </c>
      <c r="Z6" s="8" t="s">
        <v>1</v>
      </c>
      <c r="AA6" s="8" t="s">
        <v>1</v>
      </c>
      <c r="AB6" s="9" t="s">
        <v>1</v>
      </c>
      <c r="AC6" s="9" t="s">
        <v>1</v>
      </c>
      <c r="AD6" s="8" t="s">
        <v>1</v>
      </c>
      <c r="AE6" s="8" t="s">
        <v>1</v>
      </c>
      <c r="AF6" s="9" t="s">
        <v>1</v>
      </c>
      <c r="AG6" s="9" t="s">
        <v>1</v>
      </c>
      <c r="AH6" s="8">
        <v>0.83555599999999997</v>
      </c>
      <c r="AI6" s="8">
        <v>0.77037</v>
      </c>
      <c r="AJ6" s="9" t="s">
        <v>1</v>
      </c>
      <c r="AK6" s="9" t="s">
        <v>1</v>
      </c>
      <c r="AL6" s="8">
        <v>0.99173599999999995</v>
      </c>
      <c r="AM6" s="8">
        <v>0.94117600000000001</v>
      </c>
      <c r="AN6" s="9" t="s">
        <v>1</v>
      </c>
      <c r="AO6" s="9" t="s">
        <v>1</v>
      </c>
    </row>
    <row r="7" spans="1:41" x14ac:dyDescent="0.25">
      <c r="A7" s="12" t="str">
        <f>LNK!A7</f>
        <v>MON-AU (*)</v>
      </c>
      <c r="B7" s="8">
        <v>0.45691399999999999</v>
      </c>
      <c r="C7" s="8">
        <v>0.69257999999999997</v>
      </c>
      <c r="D7" s="9">
        <v>0.68235299999999999</v>
      </c>
      <c r="E7" s="9">
        <v>0.95652199999999998</v>
      </c>
      <c r="F7" s="8" t="s">
        <v>1</v>
      </c>
      <c r="G7" s="8" t="s">
        <v>1</v>
      </c>
      <c r="H7" s="9" t="s">
        <v>1</v>
      </c>
      <c r="I7" s="9" t="s">
        <v>1</v>
      </c>
      <c r="J7" s="8" t="s">
        <v>1</v>
      </c>
      <c r="K7" s="8" t="s">
        <v>1</v>
      </c>
      <c r="L7" s="9" t="s">
        <v>1</v>
      </c>
      <c r="M7" s="9" t="s">
        <v>1</v>
      </c>
      <c r="N7" s="8" t="s">
        <v>1</v>
      </c>
      <c r="O7" s="8" t="s">
        <v>1</v>
      </c>
      <c r="P7" s="9" t="s">
        <v>1</v>
      </c>
      <c r="Q7" s="9" t="s">
        <v>1</v>
      </c>
      <c r="R7" s="8" t="s">
        <v>1</v>
      </c>
      <c r="S7" s="8" t="s">
        <v>1</v>
      </c>
      <c r="T7" s="9">
        <v>0.85416700000000001</v>
      </c>
      <c r="U7" s="9">
        <v>0.81918800000000003</v>
      </c>
      <c r="V7" s="8">
        <v>0</v>
      </c>
      <c r="W7" s="8">
        <v>0</v>
      </c>
      <c r="X7" s="9" t="s">
        <v>1</v>
      </c>
      <c r="Y7" s="9" t="s">
        <v>1</v>
      </c>
      <c r="Z7" s="8" t="s">
        <v>1</v>
      </c>
      <c r="AA7" s="8" t="s">
        <v>1</v>
      </c>
      <c r="AB7" s="9" t="s">
        <v>1</v>
      </c>
      <c r="AC7" s="9" t="s">
        <v>1</v>
      </c>
      <c r="AD7" s="8" t="s">
        <v>1</v>
      </c>
      <c r="AE7" s="8" t="s">
        <v>1</v>
      </c>
      <c r="AF7" s="9" t="s">
        <v>1</v>
      </c>
      <c r="AG7" s="9" t="s">
        <v>1</v>
      </c>
      <c r="AH7" s="8">
        <v>0.79661000000000004</v>
      </c>
      <c r="AI7" s="8">
        <v>0.73983100000000002</v>
      </c>
      <c r="AJ7" s="9" t="s">
        <v>1</v>
      </c>
      <c r="AK7" s="9" t="s">
        <v>1</v>
      </c>
      <c r="AL7" s="8">
        <v>0.83809500000000003</v>
      </c>
      <c r="AM7" s="8">
        <v>0.83018899999999995</v>
      </c>
      <c r="AN7" s="9">
        <v>0</v>
      </c>
      <c r="AO7" s="9">
        <v>0</v>
      </c>
    </row>
    <row r="8" spans="1:41" x14ac:dyDescent="0.25">
      <c r="A8" s="12" t="str">
        <f>LNK!A8</f>
        <v>SIAT-CN (*)</v>
      </c>
      <c r="B8" s="8">
        <v>0.124667</v>
      </c>
      <c r="C8" s="8">
        <v>0.279642</v>
      </c>
      <c r="D8" s="9">
        <v>0.24434400000000001</v>
      </c>
      <c r="E8" s="9">
        <v>0.29197099999999998</v>
      </c>
      <c r="F8" s="8" t="s">
        <v>1</v>
      </c>
      <c r="G8" s="8" t="s">
        <v>1</v>
      </c>
      <c r="H8" s="9" t="s">
        <v>1</v>
      </c>
      <c r="I8" s="9" t="s">
        <v>1</v>
      </c>
      <c r="J8" s="8" t="s">
        <v>1</v>
      </c>
      <c r="K8" s="8" t="s">
        <v>1</v>
      </c>
      <c r="L8" s="9" t="s">
        <v>1</v>
      </c>
      <c r="M8" s="9" t="s">
        <v>1</v>
      </c>
      <c r="N8" s="8" t="s">
        <v>1</v>
      </c>
      <c r="O8" s="8" t="s">
        <v>1</v>
      </c>
      <c r="P8" s="9" t="s">
        <v>1</v>
      </c>
      <c r="Q8" s="9" t="s">
        <v>1</v>
      </c>
      <c r="R8" s="8" t="s">
        <v>1</v>
      </c>
      <c r="S8" s="8" t="s">
        <v>1</v>
      </c>
      <c r="T8" s="9">
        <v>0.93772900000000003</v>
      </c>
      <c r="U8" s="9">
        <v>0.87591200000000002</v>
      </c>
      <c r="V8" s="8">
        <v>0.28504699999999999</v>
      </c>
      <c r="W8" s="8">
        <v>9.2358999999999997E-2</v>
      </c>
      <c r="X8" s="9" t="s">
        <v>1</v>
      </c>
      <c r="Y8" s="9" t="s">
        <v>1</v>
      </c>
      <c r="Z8" s="8" t="s">
        <v>1</v>
      </c>
      <c r="AA8" s="8" t="s">
        <v>1</v>
      </c>
      <c r="AB8" s="9" t="s">
        <v>1</v>
      </c>
      <c r="AC8" s="9" t="s">
        <v>1</v>
      </c>
      <c r="AD8" s="8" t="s">
        <v>1</v>
      </c>
      <c r="AE8" s="8" t="s">
        <v>1</v>
      </c>
      <c r="AF8" s="9" t="s">
        <v>1</v>
      </c>
      <c r="AG8" s="9" t="s">
        <v>1</v>
      </c>
      <c r="AH8" s="8">
        <v>0.76797400000000005</v>
      </c>
      <c r="AI8" s="8">
        <v>0.71794899999999995</v>
      </c>
      <c r="AJ8" s="9" t="s">
        <v>1</v>
      </c>
      <c r="AK8" s="9" t="s">
        <v>1</v>
      </c>
      <c r="AL8" s="8">
        <v>1</v>
      </c>
      <c r="AM8" s="8">
        <v>0.96551699999999996</v>
      </c>
      <c r="AN8" s="9">
        <v>0.97520700000000005</v>
      </c>
      <c r="AO8" s="9">
        <v>1</v>
      </c>
    </row>
  </sheetData>
  <mergeCells count="21">
    <mergeCell ref="AL1:AM1"/>
    <mergeCell ref="AN1:AO1"/>
    <mergeCell ref="A3:AO3"/>
    <mergeCell ref="Z1:AA1"/>
    <mergeCell ref="AB1:AC1"/>
    <mergeCell ref="AD1:AE1"/>
    <mergeCell ref="AF1:AG1"/>
    <mergeCell ref="AH1:AI1"/>
    <mergeCell ref="AJ1:AK1"/>
    <mergeCell ref="X1:Y1"/>
    <mergeCell ref="B1:C1"/>
    <mergeCell ref="D1:E1"/>
    <mergeCell ref="F1:G1"/>
    <mergeCell ref="H1:I1"/>
    <mergeCell ref="J1:K1"/>
    <mergeCell ref="L1:M1"/>
    <mergeCell ref="N1:O1"/>
    <mergeCell ref="P1:Q1"/>
    <mergeCell ref="R1:S1"/>
    <mergeCell ref="T1:U1"/>
    <mergeCell ref="V1:W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46E8F-3F68-4758-9635-3AA706001E11}">
  <dimension ref="A1:AO8"/>
  <sheetViews>
    <sheetView zoomScale="78" zoomScaleNormal="78" zoomScalePageLayoutView="90" workbookViewId="0"/>
  </sheetViews>
  <sheetFormatPr defaultColWidth="11" defaultRowHeight="15.75" x14ac:dyDescent="0.25"/>
  <cols>
    <col min="1" max="1" width="16.125" customWidth="1"/>
    <col min="2" max="41" width="9" customWidth="1"/>
  </cols>
  <sheetData>
    <row r="1" spans="1:41" x14ac:dyDescent="0.25">
      <c r="A1" s="4" t="s">
        <v>4</v>
      </c>
      <c r="B1" s="20" t="s">
        <v>26</v>
      </c>
      <c r="C1" s="20"/>
      <c r="D1" s="21" t="s">
        <v>27</v>
      </c>
      <c r="E1" s="21"/>
      <c r="F1" s="17" t="s">
        <v>5</v>
      </c>
      <c r="G1" s="17"/>
      <c r="H1" s="22" t="s">
        <v>29</v>
      </c>
      <c r="I1" s="22"/>
      <c r="J1" s="17" t="s">
        <v>6</v>
      </c>
      <c r="K1" s="17"/>
      <c r="L1" s="18" t="s">
        <v>23</v>
      </c>
      <c r="M1" s="18"/>
      <c r="N1" s="17" t="s">
        <v>7</v>
      </c>
      <c r="O1" s="17"/>
      <c r="P1" s="18" t="s">
        <v>8</v>
      </c>
      <c r="Q1" s="18"/>
      <c r="R1" s="17" t="s">
        <v>9</v>
      </c>
      <c r="S1" s="17"/>
      <c r="T1" s="18" t="s">
        <v>10</v>
      </c>
      <c r="U1" s="18"/>
      <c r="V1" s="17" t="s">
        <v>11</v>
      </c>
      <c r="W1" s="17"/>
      <c r="X1" s="18" t="s">
        <v>12</v>
      </c>
      <c r="Y1" s="18"/>
      <c r="Z1" s="17" t="s">
        <v>13</v>
      </c>
      <c r="AA1" s="17"/>
      <c r="AB1" s="18" t="s">
        <v>24</v>
      </c>
      <c r="AC1" s="18"/>
      <c r="AD1" s="17" t="s">
        <v>28</v>
      </c>
      <c r="AE1" s="17"/>
      <c r="AF1" s="18" t="s">
        <v>14</v>
      </c>
      <c r="AG1" s="18"/>
      <c r="AH1" s="17" t="s">
        <v>15</v>
      </c>
      <c r="AI1" s="17"/>
      <c r="AJ1" s="18" t="s">
        <v>25</v>
      </c>
      <c r="AK1" s="18"/>
      <c r="AL1" s="17" t="s">
        <v>16</v>
      </c>
      <c r="AM1" s="17"/>
      <c r="AN1" s="18" t="s">
        <v>17</v>
      </c>
      <c r="AO1" s="18"/>
    </row>
    <row r="2" spans="1:41" x14ac:dyDescent="0.25">
      <c r="A2" s="4" t="s">
        <v>20</v>
      </c>
      <c r="B2" s="5" t="s">
        <v>18</v>
      </c>
      <c r="C2" s="5" t="s">
        <v>19</v>
      </c>
      <c r="D2" s="6" t="s">
        <v>18</v>
      </c>
      <c r="E2" s="6" t="s">
        <v>19</v>
      </c>
      <c r="F2" s="5" t="s">
        <v>18</v>
      </c>
      <c r="G2" s="5" t="s">
        <v>19</v>
      </c>
      <c r="H2" s="6" t="s">
        <v>18</v>
      </c>
      <c r="I2" s="6" t="s">
        <v>19</v>
      </c>
      <c r="J2" s="5" t="s">
        <v>18</v>
      </c>
      <c r="K2" s="5" t="s">
        <v>19</v>
      </c>
      <c r="L2" s="7" t="s">
        <v>18</v>
      </c>
      <c r="M2" s="7" t="s">
        <v>19</v>
      </c>
      <c r="N2" s="5" t="s">
        <v>18</v>
      </c>
      <c r="O2" s="5" t="s">
        <v>19</v>
      </c>
      <c r="P2" s="7" t="s">
        <v>18</v>
      </c>
      <c r="Q2" s="7" t="s">
        <v>19</v>
      </c>
      <c r="R2" s="5" t="s">
        <v>18</v>
      </c>
      <c r="S2" s="5" t="s">
        <v>19</v>
      </c>
      <c r="T2" s="7" t="s">
        <v>18</v>
      </c>
      <c r="U2" s="7" t="s">
        <v>19</v>
      </c>
      <c r="V2" s="5" t="s">
        <v>18</v>
      </c>
      <c r="W2" s="5" t="s">
        <v>19</v>
      </c>
      <c r="X2" s="7" t="s">
        <v>18</v>
      </c>
      <c r="Y2" s="7" t="s">
        <v>19</v>
      </c>
      <c r="Z2" s="5" t="s">
        <v>18</v>
      </c>
      <c r="AA2" s="5" t="s">
        <v>19</v>
      </c>
      <c r="AB2" s="7" t="s">
        <v>18</v>
      </c>
      <c r="AC2" s="7" t="s">
        <v>19</v>
      </c>
      <c r="AD2" s="5" t="s">
        <v>18</v>
      </c>
      <c r="AE2" s="5" t="s">
        <v>19</v>
      </c>
      <c r="AF2" s="7" t="s">
        <v>18</v>
      </c>
      <c r="AG2" s="7" t="s">
        <v>19</v>
      </c>
      <c r="AH2" s="5" t="s">
        <v>18</v>
      </c>
      <c r="AI2" s="5" t="s">
        <v>19</v>
      </c>
      <c r="AJ2" s="7" t="s">
        <v>18</v>
      </c>
      <c r="AK2" s="7" t="s">
        <v>19</v>
      </c>
      <c r="AL2" s="5" t="s">
        <v>18</v>
      </c>
      <c r="AM2" s="5" t="s">
        <v>19</v>
      </c>
      <c r="AN2" s="7" t="s">
        <v>18</v>
      </c>
      <c r="AO2" s="7" t="s">
        <v>19</v>
      </c>
    </row>
    <row r="3" spans="1:41" x14ac:dyDescent="0.25">
      <c r="A3" s="19" t="s">
        <v>39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x14ac:dyDescent="0.25">
      <c r="A4" s="12" t="str">
        <f>LNK!A4</f>
        <v>EPFL-CH (*)</v>
      </c>
      <c r="B4" s="8">
        <v>7.0085999999999996E-2</v>
      </c>
      <c r="C4" s="8">
        <v>0.26430700000000001</v>
      </c>
      <c r="D4" s="9">
        <v>0.303226</v>
      </c>
      <c r="E4" s="9">
        <v>0.40555600000000003</v>
      </c>
      <c r="F4" s="8" t="s">
        <v>1</v>
      </c>
      <c r="G4" s="8" t="s">
        <v>1</v>
      </c>
      <c r="H4" s="9" t="s">
        <v>1</v>
      </c>
      <c r="I4" s="9" t="s">
        <v>1</v>
      </c>
      <c r="J4" s="8" t="s">
        <v>1</v>
      </c>
      <c r="K4" s="8" t="s">
        <v>1</v>
      </c>
      <c r="L4" s="9" t="s">
        <v>1</v>
      </c>
      <c r="M4" s="9" t="s">
        <v>1</v>
      </c>
      <c r="N4" s="8" t="s">
        <v>1</v>
      </c>
      <c r="O4" s="8" t="s">
        <v>1</v>
      </c>
      <c r="P4" s="9" t="s">
        <v>1</v>
      </c>
      <c r="Q4" s="9" t="s">
        <v>1</v>
      </c>
      <c r="R4" s="8" t="s">
        <v>1</v>
      </c>
      <c r="S4" s="8" t="s">
        <v>1</v>
      </c>
      <c r="T4" s="9">
        <v>0.9</v>
      </c>
      <c r="U4" s="9">
        <v>0.77954999999999997</v>
      </c>
      <c r="V4" s="8">
        <v>0.92186000000000001</v>
      </c>
      <c r="W4" s="8">
        <v>0.68982399999999999</v>
      </c>
      <c r="X4" s="9" t="s">
        <v>1</v>
      </c>
      <c r="Y4" s="9" t="s">
        <v>1</v>
      </c>
      <c r="Z4" s="8" t="s">
        <v>1</v>
      </c>
      <c r="AA4" s="8" t="s">
        <v>1</v>
      </c>
      <c r="AB4" s="9" t="s">
        <v>1</v>
      </c>
      <c r="AC4" s="9" t="s">
        <v>1</v>
      </c>
      <c r="AD4" s="8" t="s">
        <v>1</v>
      </c>
      <c r="AE4" s="8" t="s">
        <v>1</v>
      </c>
      <c r="AF4" s="9" t="s">
        <v>1</v>
      </c>
      <c r="AG4" s="9" t="s">
        <v>1</v>
      </c>
      <c r="AH4" s="8">
        <v>0.74918099999999999</v>
      </c>
      <c r="AI4" s="8">
        <v>0.80925899999999995</v>
      </c>
      <c r="AJ4" s="9" t="s">
        <v>1</v>
      </c>
      <c r="AK4" s="9" t="s">
        <v>1</v>
      </c>
      <c r="AL4" s="8">
        <v>1</v>
      </c>
      <c r="AM4" s="8">
        <v>0.93333299999999997</v>
      </c>
      <c r="AN4" s="9">
        <v>0.85333300000000001</v>
      </c>
      <c r="AO4" s="9">
        <v>0.95043100000000003</v>
      </c>
    </row>
    <row r="5" spans="1:41" x14ac:dyDescent="0.25">
      <c r="A5" s="12" t="str">
        <f>LNK!A5</f>
        <v>KTH-SE (*)</v>
      </c>
      <c r="B5" s="8">
        <v>0.55190600000000001</v>
      </c>
      <c r="C5" s="8">
        <v>0.77419000000000004</v>
      </c>
      <c r="D5" s="9">
        <v>0.88809499999999997</v>
      </c>
      <c r="E5" s="9">
        <v>0.85</v>
      </c>
      <c r="F5" s="8" t="s">
        <v>1</v>
      </c>
      <c r="G5" s="8" t="s">
        <v>1</v>
      </c>
      <c r="H5" s="9" t="s">
        <v>1</v>
      </c>
      <c r="I5" s="9" t="s">
        <v>1</v>
      </c>
      <c r="J5" s="8" t="s">
        <v>1</v>
      </c>
      <c r="K5" s="8" t="s">
        <v>1</v>
      </c>
      <c r="L5" s="9" t="s">
        <v>1</v>
      </c>
      <c r="M5" s="9" t="s">
        <v>1</v>
      </c>
      <c r="N5" s="8" t="s">
        <v>1</v>
      </c>
      <c r="O5" s="8" t="s">
        <v>1</v>
      </c>
      <c r="P5" s="9" t="s">
        <v>1</v>
      </c>
      <c r="Q5" s="9" t="s">
        <v>1</v>
      </c>
      <c r="R5" s="8" t="s">
        <v>1</v>
      </c>
      <c r="S5" s="8" t="s">
        <v>1</v>
      </c>
      <c r="T5" s="9">
        <v>0.89642900000000003</v>
      </c>
      <c r="U5" s="9">
        <v>0.95121900000000004</v>
      </c>
      <c r="V5" s="8">
        <v>0.58857099999999996</v>
      </c>
      <c r="W5" s="8">
        <v>0.61864799999999998</v>
      </c>
      <c r="X5" s="9" t="s">
        <v>1</v>
      </c>
      <c r="Y5" s="9" t="s">
        <v>1</v>
      </c>
      <c r="Z5" s="8" t="s">
        <v>1</v>
      </c>
      <c r="AA5" s="8" t="s">
        <v>1</v>
      </c>
      <c r="AB5" s="9" t="s">
        <v>1</v>
      </c>
      <c r="AC5" s="9" t="s">
        <v>1</v>
      </c>
      <c r="AD5" s="8" t="s">
        <v>1</v>
      </c>
      <c r="AE5" s="8" t="s">
        <v>1</v>
      </c>
      <c r="AF5" s="9" t="s">
        <v>1</v>
      </c>
      <c r="AG5" s="9" t="s">
        <v>1</v>
      </c>
      <c r="AH5" s="8">
        <v>0.85353800000000002</v>
      </c>
      <c r="AI5" s="8">
        <v>0.81791999999999998</v>
      </c>
      <c r="AJ5" s="9" t="s">
        <v>1</v>
      </c>
      <c r="AK5" s="9" t="s">
        <v>1</v>
      </c>
      <c r="AL5" s="8">
        <v>0.87963000000000002</v>
      </c>
      <c r="AM5" s="8">
        <v>0.86898399999999998</v>
      </c>
      <c r="AN5" s="9">
        <v>0.97111099999999995</v>
      </c>
      <c r="AO5" s="9">
        <v>0.87124999999999997</v>
      </c>
    </row>
    <row r="6" spans="1:41" x14ac:dyDescent="0.25">
      <c r="A6" s="12" t="str">
        <f>LNK!A6</f>
        <v>LUH-GE</v>
      </c>
      <c r="B6" s="8">
        <v>0.65579799999999999</v>
      </c>
      <c r="C6" s="8">
        <v>0.90060200000000001</v>
      </c>
      <c r="D6" s="9">
        <v>0.91176500000000005</v>
      </c>
      <c r="E6" s="9">
        <v>0.95</v>
      </c>
      <c r="F6" s="8" t="s">
        <v>1</v>
      </c>
      <c r="G6" s="8" t="s">
        <v>1</v>
      </c>
      <c r="H6" s="9" t="s">
        <v>1</v>
      </c>
      <c r="I6" s="9" t="s">
        <v>1</v>
      </c>
      <c r="J6" s="8" t="s">
        <v>1</v>
      </c>
      <c r="K6" s="8" t="s">
        <v>1</v>
      </c>
      <c r="L6" s="9" t="s">
        <v>1</v>
      </c>
      <c r="M6" s="9" t="s">
        <v>1</v>
      </c>
      <c r="N6" s="8" t="s">
        <v>1</v>
      </c>
      <c r="O6" s="8" t="s">
        <v>1</v>
      </c>
      <c r="P6" s="9" t="s">
        <v>1</v>
      </c>
      <c r="Q6" s="9" t="s">
        <v>1</v>
      </c>
      <c r="R6" s="8" t="s">
        <v>1</v>
      </c>
      <c r="S6" s="8" t="s">
        <v>1</v>
      </c>
      <c r="T6" s="9">
        <v>0.81327700000000003</v>
      </c>
      <c r="U6" s="9">
        <v>0.81978300000000004</v>
      </c>
      <c r="V6" s="8" t="s">
        <v>1</v>
      </c>
      <c r="W6" s="8" t="s">
        <v>1</v>
      </c>
      <c r="X6" s="9" t="s">
        <v>1</v>
      </c>
      <c r="Y6" s="9" t="s">
        <v>1</v>
      </c>
      <c r="Z6" s="8" t="s">
        <v>1</v>
      </c>
      <c r="AA6" s="8" t="s">
        <v>1</v>
      </c>
      <c r="AB6" s="9" t="s">
        <v>1</v>
      </c>
      <c r="AC6" s="9" t="s">
        <v>1</v>
      </c>
      <c r="AD6" s="8" t="s">
        <v>1</v>
      </c>
      <c r="AE6" s="8" t="s">
        <v>1</v>
      </c>
      <c r="AF6" s="9" t="s">
        <v>1</v>
      </c>
      <c r="AG6" s="9" t="s">
        <v>1</v>
      </c>
      <c r="AH6" s="8">
        <v>0.90085000000000004</v>
      </c>
      <c r="AI6" s="8">
        <v>0.88801200000000002</v>
      </c>
      <c r="AJ6" s="9" t="s">
        <v>1</v>
      </c>
      <c r="AK6" s="9" t="s">
        <v>1</v>
      </c>
      <c r="AL6" s="8">
        <v>0.96551699999999996</v>
      </c>
      <c r="AM6" s="8">
        <v>0.86956500000000003</v>
      </c>
      <c r="AN6" s="9" t="s">
        <v>1</v>
      </c>
      <c r="AO6" s="9" t="s">
        <v>1</v>
      </c>
    </row>
    <row r="7" spans="1:41" x14ac:dyDescent="0.25">
      <c r="A7" s="12" t="str">
        <f>LNK!A7</f>
        <v>MON-AU (*)</v>
      </c>
      <c r="B7" s="8">
        <v>0.315996</v>
      </c>
      <c r="C7" s="8">
        <v>0.66014300000000004</v>
      </c>
      <c r="D7" s="9">
        <v>0.59019600000000005</v>
      </c>
      <c r="E7" s="9">
        <v>0.91086999999999996</v>
      </c>
      <c r="F7" s="8" t="s">
        <v>1</v>
      </c>
      <c r="G7" s="8" t="s">
        <v>1</v>
      </c>
      <c r="H7" s="9" t="s">
        <v>1</v>
      </c>
      <c r="I7" s="9" t="s">
        <v>1</v>
      </c>
      <c r="J7" s="8" t="s">
        <v>1</v>
      </c>
      <c r="K7" s="8" t="s">
        <v>1</v>
      </c>
      <c r="L7" s="9" t="s">
        <v>1</v>
      </c>
      <c r="M7" s="9" t="s">
        <v>1</v>
      </c>
      <c r="N7" s="8" t="s">
        <v>1</v>
      </c>
      <c r="O7" s="8" t="s">
        <v>1</v>
      </c>
      <c r="P7" s="9" t="s">
        <v>1</v>
      </c>
      <c r="Q7" s="9" t="s">
        <v>1</v>
      </c>
      <c r="R7" s="8" t="s">
        <v>1</v>
      </c>
      <c r="S7" s="8" t="s">
        <v>1</v>
      </c>
      <c r="T7" s="9">
        <v>0.65274699999999997</v>
      </c>
      <c r="U7" s="9">
        <v>0.57823599999999997</v>
      </c>
      <c r="V7" s="8">
        <v>0</v>
      </c>
      <c r="W7" s="8">
        <v>0</v>
      </c>
      <c r="X7" s="9" t="s">
        <v>1</v>
      </c>
      <c r="Y7" s="9" t="s">
        <v>1</v>
      </c>
      <c r="Z7" s="8" t="s">
        <v>1</v>
      </c>
      <c r="AA7" s="8" t="s">
        <v>1</v>
      </c>
      <c r="AB7" s="9" t="s">
        <v>1</v>
      </c>
      <c r="AC7" s="9" t="s">
        <v>1</v>
      </c>
      <c r="AD7" s="8" t="s">
        <v>1</v>
      </c>
      <c r="AE7" s="8" t="s">
        <v>1</v>
      </c>
      <c r="AF7" s="9" t="s">
        <v>1</v>
      </c>
      <c r="AG7" s="9" t="s">
        <v>1</v>
      </c>
      <c r="AH7" s="8">
        <v>0.77023399999999997</v>
      </c>
      <c r="AI7" s="8">
        <v>0.73922399999999999</v>
      </c>
      <c r="AJ7" s="9" t="s">
        <v>1</v>
      </c>
      <c r="AK7" s="9" t="s">
        <v>1</v>
      </c>
      <c r="AL7" s="8">
        <v>0.90814799999999996</v>
      </c>
      <c r="AM7" s="8">
        <v>0.88343099999999997</v>
      </c>
      <c r="AN7" s="9">
        <v>0</v>
      </c>
      <c r="AO7" s="9">
        <v>0</v>
      </c>
    </row>
    <row r="8" spans="1:41" x14ac:dyDescent="0.25">
      <c r="A8" s="12" t="str">
        <f>LNK!A8</f>
        <v>SIAT-CN (*)</v>
      </c>
      <c r="B8" s="8">
        <v>2.5142999999999999E-2</v>
      </c>
      <c r="C8" s="8">
        <v>9.5863000000000004E-2</v>
      </c>
      <c r="D8" s="9">
        <v>0.12381</v>
      </c>
      <c r="E8" s="9">
        <v>7.3394000000000001E-2</v>
      </c>
      <c r="F8" s="8" t="s">
        <v>1</v>
      </c>
      <c r="G8" s="8" t="s">
        <v>1</v>
      </c>
      <c r="H8" s="9" t="s">
        <v>1</v>
      </c>
      <c r="I8" s="9" t="s">
        <v>1</v>
      </c>
      <c r="J8" s="8" t="s">
        <v>1</v>
      </c>
      <c r="K8" s="8" t="s">
        <v>1</v>
      </c>
      <c r="L8" s="9" t="s">
        <v>1</v>
      </c>
      <c r="M8" s="9" t="s">
        <v>1</v>
      </c>
      <c r="N8" s="8" t="s">
        <v>1</v>
      </c>
      <c r="O8" s="8" t="s">
        <v>1</v>
      </c>
      <c r="P8" s="9" t="s">
        <v>1</v>
      </c>
      <c r="Q8" s="9" t="s">
        <v>1</v>
      </c>
      <c r="R8" s="8" t="s">
        <v>1</v>
      </c>
      <c r="S8" s="8" t="s">
        <v>1</v>
      </c>
      <c r="T8" s="9">
        <v>0.94359000000000004</v>
      </c>
      <c r="U8" s="9">
        <v>0.75772399999999995</v>
      </c>
      <c r="V8" s="8">
        <v>0.47036299999999998</v>
      </c>
      <c r="W8" s="8">
        <v>0.211177</v>
      </c>
      <c r="X8" s="9" t="s">
        <v>1</v>
      </c>
      <c r="Y8" s="9" t="s">
        <v>1</v>
      </c>
      <c r="Z8" s="8" t="s">
        <v>1</v>
      </c>
      <c r="AA8" s="8" t="s">
        <v>1</v>
      </c>
      <c r="AB8" s="9" t="s">
        <v>1</v>
      </c>
      <c r="AC8" s="9" t="s">
        <v>1</v>
      </c>
      <c r="AD8" s="8" t="s">
        <v>1</v>
      </c>
      <c r="AE8" s="8" t="s">
        <v>1</v>
      </c>
      <c r="AF8" s="9" t="s">
        <v>1</v>
      </c>
      <c r="AG8" s="9" t="s">
        <v>1</v>
      </c>
      <c r="AH8" s="8">
        <v>0.65784100000000001</v>
      </c>
      <c r="AI8" s="8">
        <v>0.65442100000000003</v>
      </c>
      <c r="AJ8" s="9" t="s">
        <v>1</v>
      </c>
      <c r="AK8" s="9" t="s">
        <v>1</v>
      </c>
      <c r="AL8" s="8">
        <v>1</v>
      </c>
      <c r="AM8" s="8">
        <v>0.95129900000000001</v>
      </c>
      <c r="AN8" s="9">
        <v>0.98448999999999998</v>
      </c>
      <c r="AO8" s="9">
        <v>1</v>
      </c>
    </row>
  </sheetData>
  <mergeCells count="21">
    <mergeCell ref="AL1:AM1"/>
    <mergeCell ref="AN1:AO1"/>
    <mergeCell ref="A3:AO3"/>
    <mergeCell ref="Z1:AA1"/>
    <mergeCell ref="AB1:AC1"/>
    <mergeCell ref="AD1:AE1"/>
    <mergeCell ref="AF1:AG1"/>
    <mergeCell ref="AH1:AI1"/>
    <mergeCell ref="AJ1:AK1"/>
    <mergeCell ref="X1:Y1"/>
    <mergeCell ref="B1:C1"/>
    <mergeCell ref="D1:E1"/>
    <mergeCell ref="F1:G1"/>
    <mergeCell ref="H1:I1"/>
    <mergeCell ref="J1:K1"/>
    <mergeCell ref="L1:M1"/>
    <mergeCell ref="N1:O1"/>
    <mergeCell ref="P1:Q1"/>
    <mergeCell ref="R1:S1"/>
    <mergeCell ref="T1:U1"/>
    <mergeCell ref="V1:W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6"/>
  <sheetViews>
    <sheetView zoomScale="78" zoomScaleNormal="78" zoomScalePageLayoutView="90" workbookViewId="0"/>
  </sheetViews>
  <sheetFormatPr defaultColWidth="11" defaultRowHeight="15.75" x14ac:dyDescent="0.25"/>
  <cols>
    <col min="1" max="1" width="16.125" customWidth="1"/>
    <col min="2" max="41" width="9" customWidth="1"/>
  </cols>
  <sheetData>
    <row r="1" spans="1:41" x14ac:dyDescent="0.25">
      <c r="A1" s="4" t="s">
        <v>4</v>
      </c>
      <c r="B1" s="20" t="s">
        <v>26</v>
      </c>
      <c r="C1" s="20"/>
      <c r="D1" s="21" t="s">
        <v>27</v>
      </c>
      <c r="E1" s="21"/>
      <c r="F1" s="17" t="s">
        <v>5</v>
      </c>
      <c r="G1" s="17"/>
      <c r="H1" s="22" t="s">
        <v>29</v>
      </c>
      <c r="I1" s="22"/>
      <c r="J1" s="17" t="s">
        <v>6</v>
      </c>
      <c r="K1" s="17"/>
      <c r="L1" s="18" t="s">
        <v>23</v>
      </c>
      <c r="M1" s="18"/>
      <c r="N1" s="17" t="s">
        <v>7</v>
      </c>
      <c r="O1" s="17"/>
      <c r="P1" s="18" t="s">
        <v>8</v>
      </c>
      <c r="Q1" s="18"/>
      <c r="R1" s="17" t="s">
        <v>9</v>
      </c>
      <c r="S1" s="17"/>
      <c r="T1" s="18" t="s">
        <v>10</v>
      </c>
      <c r="U1" s="18"/>
      <c r="V1" s="17" t="s">
        <v>11</v>
      </c>
      <c r="W1" s="17"/>
      <c r="X1" s="18" t="s">
        <v>12</v>
      </c>
      <c r="Y1" s="18"/>
      <c r="Z1" s="17" t="s">
        <v>13</v>
      </c>
      <c r="AA1" s="17"/>
      <c r="AB1" s="18" t="s">
        <v>24</v>
      </c>
      <c r="AC1" s="18"/>
      <c r="AD1" s="17" t="s">
        <v>28</v>
      </c>
      <c r="AE1" s="17"/>
      <c r="AF1" s="18" t="s">
        <v>14</v>
      </c>
      <c r="AG1" s="18"/>
      <c r="AH1" s="17" t="s">
        <v>15</v>
      </c>
      <c r="AI1" s="17"/>
      <c r="AJ1" s="18" t="s">
        <v>25</v>
      </c>
      <c r="AK1" s="18"/>
      <c r="AL1" s="17" t="s">
        <v>16</v>
      </c>
      <c r="AM1" s="17"/>
      <c r="AN1" s="18" t="s">
        <v>17</v>
      </c>
      <c r="AO1" s="18"/>
    </row>
    <row r="2" spans="1:41" x14ac:dyDescent="0.25">
      <c r="A2" s="4"/>
      <c r="B2" s="5" t="s">
        <v>49</v>
      </c>
      <c r="C2" s="5" t="s">
        <v>50</v>
      </c>
      <c r="D2" s="7" t="s">
        <v>49</v>
      </c>
      <c r="E2" s="7" t="s">
        <v>50</v>
      </c>
      <c r="F2" s="5" t="s">
        <v>49</v>
      </c>
      <c r="G2" s="5" t="s">
        <v>50</v>
      </c>
      <c r="H2" s="7" t="s">
        <v>49</v>
      </c>
      <c r="I2" s="7" t="s">
        <v>50</v>
      </c>
      <c r="J2" s="5" t="s">
        <v>49</v>
      </c>
      <c r="K2" s="5" t="s">
        <v>50</v>
      </c>
      <c r="L2" s="7" t="s">
        <v>49</v>
      </c>
      <c r="M2" s="7" t="s">
        <v>50</v>
      </c>
      <c r="N2" s="5" t="s">
        <v>49</v>
      </c>
      <c r="O2" s="5" t="s">
        <v>50</v>
      </c>
      <c r="P2" s="7" t="s">
        <v>49</v>
      </c>
      <c r="Q2" s="7" t="s">
        <v>50</v>
      </c>
      <c r="R2" s="5" t="s">
        <v>49</v>
      </c>
      <c r="S2" s="5" t="s">
        <v>50</v>
      </c>
      <c r="T2" s="7" t="s">
        <v>49</v>
      </c>
      <c r="U2" s="7" t="s">
        <v>50</v>
      </c>
      <c r="V2" s="5" t="s">
        <v>49</v>
      </c>
      <c r="W2" s="5" t="s">
        <v>50</v>
      </c>
      <c r="X2" s="7" t="s">
        <v>49</v>
      </c>
      <c r="Y2" s="7" t="s">
        <v>50</v>
      </c>
      <c r="Z2" s="5" t="s">
        <v>49</v>
      </c>
      <c r="AA2" s="5" t="s">
        <v>50</v>
      </c>
      <c r="AB2" s="7" t="s">
        <v>49</v>
      </c>
      <c r="AC2" s="7" t="s">
        <v>50</v>
      </c>
      <c r="AD2" s="5" t="s">
        <v>49</v>
      </c>
      <c r="AE2" s="5" t="s">
        <v>50</v>
      </c>
      <c r="AF2" s="7" t="s">
        <v>49</v>
      </c>
      <c r="AG2" s="7" t="s">
        <v>50</v>
      </c>
      <c r="AH2" s="5" t="s">
        <v>49</v>
      </c>
      <c r="AI2" s="5" t="s">
        <v>50</v>
      </c>
      <c r="AJ2" s="7" t="s">
        <v>49</v>
      </c>
      <c r="AK2" s="7" t="s">
        <v>50</v>
      </c>
      <c r="AL2" s="5" t="s">
        <v>49</v>
      </c>
      <c r="AM2" s="5" t="s">
        <v>50</v>
      </c>
      <c r="AN2" s="7" t="s">
        <v>49</v>
      </c>
      <c r="AO2" s="7" t="s">
        <v>50</v>
      </c>
    </row>
    <row r="3" spans="1:41" x14ac:dyDescent="0.25">
      <c r="A3" s="19" t="s">
        <v>51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1" x14ac:dyDescent="0.25">
      <c r="A4" s="12" t="str">
        <f>LNK!A4</f>
        <v>EPFL-CH (*)</v>
      </c>
      <c r="B4" s="8">
        <f>IF( AND(ISNUMBER(LNK!B4),ISNUMBER(LNK!C4)),  AVERAGE(LNK!B4:C4), LNK!B4 )</f>
        <v>0.96475099999999991</v>
      </c>
      <c r="C4" s="8">
        <f>IF( AND(ISNUMBER(CT!B4),ISNUMBER(CT!C4)),  AVERAGE(CT!B4:C4, TF!B4:C4, 'BC(i)'!B4:C4, CCA!B4:C4), CT!B4 )</f>
        <v>0.30485875000000001</v>
      </c>
      <c r="D4" s="9">
        <f>IF( AND(ISNUMBER(LNK!D4),ISNUMBER(LNK!E4)),  AVERAGE(LNK!D4:E4), LNK!D4 )</f>
        <v>0.97085650000000001</v>
      </c>
      <c r="E4" s="9">
        <f>IF( AND(ISNUMBER(CT!D4),ISNUMBER(CT!E4)),  AVERAGE(CT!D4:E4, TF!D4:E4, 'BC(i)'!D4:E4, CCA!D4:E4), CT!D4 )</f>
        <v>0.49753812500000005</v>
      </c>
      <c r="F4" s="8">
        <f>IF( AND(ISNUMBER(LNK!F4),ISNUMBER(LNK!G4)),  AVERAGE(LNK!F4:G4), LNK!F4 )</f>
        <v>0.98723450000000001</v>
      </c>
      <c r="G4" s="8">
        <f>IF( AND(ISNUMBER(CT!F4),ISNUMBER(CT!G4)),  AVERAGE(CT!F4:G4, TF!F4:G4, 'BC(i)'!F4:G4, CCA!F4:G4), CT!F4 )</f>
        <v>0.88500350000000005</v>
      </c>
      <c r="H4" s="9" t="str">
        <f>IF( AND(ISNUMBER(LNK!H4),ISNUMBER(LNK!I4)),  AVERAGE(LNK!H4:I4), LNK!H4 )</f>
        <v>NA</v>
      </c>
      <c r="I4" s="9" t="str">
        <f>IF( AND(ISNUMBER(CT!H4),ISNUMBER(CT!I4)),  AVERAGE(CT!H4:I4, TF!H4:I4, 'BC(i)'!H4:I4, CCA!H4:I4), CT!H4 )</f>
        <v>NA</v>
      </c>
      <c r="J4" s="8">
        <f>IF( AND(ISNUMBER(LNK!J4),ISNUMBER(LNK!K4)),  AVERAGE(LNK!J4:K4), LNK!J4 )</f>
        <v>0.921014</v>
      </c>
      <c r="K4" s="8">
        <f>IF( AND(ISNUMBER(CT!J4),ISNUMBER(CT!K4)),  AVERAGE(CT!J4:K4, TF!J4:K4, 'BC(i)'!J4:K4, CCA!J4:K4), CT!J4 )</f>
        <v>0.65655025</v>
      </c>
      <c r="L4" s="9">
        <f>IF( AND(ISNUMBER(LNK!L4),ISNUMBER(LNK!M4)),  AVERAGE(LNK!L4:M4), LNK!L4 )</f>
        <v>1</v>
      </c>
      <c r="M4" s="9">
        <f>IF( AND(ISNUMBER(CT!L4),ISNUMBER(CT!M4)),  AVERAGE(CT!L4:M4, TF!L4:M4, 'BC(i)'!L4:M4, CCA!L4:M4), CT!L4 )</f>
        <v>1</v>
      </c>
      <c r="N4" s="8">
        <f>IF( AND(ISNUMBER(LNK!N4),ISNUMBER(LNK!O4)),  AVERAGE(LNK!N4:O4), LNK!N4 )</f>
        <v>0.98175199999999996</v>
      </c>
      <c r="O4" s="8">
        <f>IF( AND(ISNUMBER(CT!N4),ISNUMBER(CT!O4)),  AVERAGE(CT!N4:O4, TF!N4:O4, 'BC(i)'!N4:O4, CCA!N4:O4), CT!N4 )</f>
        <v>0.96220249999999996</v>
      </c>
      <c r="P4" s="9">
        <f>IF( AND(ISNUMBER(LNK!P4),ISNUMBER(LNK!Q4)),  AVERAGE(LNK!P4:Q4), LNK!P4 )</f>
        <v>0.95797050000000006</v>
      </c>
      <c r="Q4" s="9">
        <f>IF( AND(ISNUMBER(CT!P4),ISNUMBER(CT!Q4)),  AVERAGE(CT!P4:Q4, TF!P4:Q4, 'BC(i)'!P4:Q4, CCA!P4:Q4), CT!P4 )</f>
        <v>0.88322099999999992</v>
      </c>
      <c r="R4" s="8">
        <f>IF( AND(ISNUMBER(LNK!R4),ISNUMBER(LNK!S4)),  AVERAGE(LNK!R4:S4), LNK!R4 )</f>
        <v>0.97788300000000006</v>
      </c>
      <c r="S4" s="8">
        <f>IF( AND(ISNUMBER(CT!R4),ISNUMBER(CT!S4)),  AVERAGE(CT!R4:S4, TF!R4:S4, 'BC(i)'!R4:S4, CCA!R4:S4), CT!R4 )</f>
        <v>0.71825175000000008</v>
      </c>
      <c r="T4" s="9">
        <f>IF( AND(ISNUMBER(LNK!T4),ISNUMBER(LNK!U4)),  AVERAGE(LNK!T4:U4), LNK!T4 )</f>
        <v>0.99533099999999997</v>
      </c>
      <c r="U4" s="9">
        <f>IF( AND(ISNUMBER(CT!T4),ISNUMBER(CT!U4)),  AVERAGE(CT!T4:U4, TF!T4:U4, 'BC(i)'!T4:U4, CCA!T4:U4), CT!T4 )</f>
        <v>0.91353024999999999</v>
      </c>
      <c r="V4" s="8">
        <f>IF( AND(ISNUMBER(LNK!V4),ISNUMBER(LNK!W4)),  AVERAGE(LNK!V4:W4), LNK!V4 )</f>
        <v>0.97135949999999993</v>
      </c>
      <c r="W4" s="8">
        <f>IF( AND(ISNUMBER(CT!V4),ISNUMBER(CT!W4)),  AVERAGE(CT!V4:W4, TF!V4:W4, 'BC(i)'!V4:W4, CCA!V4:W4), CT!V4 )</f>
        <v>0.78248449999999992</v>
      </c>
      <c r="X4" s="9">
        <f>IF( AND(ISNUMBER(LNK!X4),ISNUMBER(LNK!Y4)),  AVERAGE(LNK!X4:Y4), LNK!X4 )</f>
        <v>0.99283999999999994</v>
      </c>
      <c r="Y4" s="9">
        <f>IF( AND(ISNUMBER(CT!X4),ISNUMBER(CT!Y4)),  AVERAGE(CT!X4:Y4, TF!X4:Y4, 'BC(i)'!X4:Y4, CCA!X4:Y4), CT!X4 )</f>
        <v>0.95478649999999998</v>
      </c>
      <c r="Z4" s="8" t="str">
        <f>IF( AND(ISNUMBER(LNK!Z4),ISNUMBER(LNK!AA4)),  AVERAGE(LNK!Z4:AA4), LNK!Z4 )</f>
        <v>NA</v>
      </c>
      <c r="AA4" s="8" t="str">
        <f>IF( AND(ISNUMBER(CT!Z4),ISNUMBER(CT!AA4)),  AVERAGE(CT!Z4:AA4, TF!Z4:AA4, 'BC(i)'!Z4:AA4, CCA!Z4:AA4), CT!Z4 )</f>
        <v>NA</v>
      </c>
      <c r="AB4" s="9" t="str">
        <f>IF( AND(ISNUMBER(LNK!AB4),ISNUMBER(LNK!AC4)),  AVERAGE(LNK!AB4:AC4), LNK!AB4 )</f>
        <v>NA</v>
      </c>
      <c r="AC4" s="9" t="str">
        <f>IF( AND(ISNUMBER(CT!AB4),ISNUMBER(CT!AC4)),  AVERAGE(CT!AB4:AC4, TF!AB4:AC4, 'BC(i)'!AB4:AC4, CCA!AB4:AC4), CT!AB4 )</f>
        <v>NA</v>
      </c>
      <c r="AD4" s="8" t="str">
        <f>IF( AND(ISNUMBER(LNK!AD4),ISNUMBER(LNK!AE4)),  AVERAGE(LNK!AD4:AE4), LNK!AD4 )</f>
        <v>NA</v>
      </c>
      <c r="AE4" s="8" t="str">
        <f>IF( AND(ISNUMBER(CT!AD4),ISNUMBER(CT!AE4)),  AVERAGE(CT!AD4:AE4, TF!AD4:AE4, 'BC(i)'!AD4:AE4, CCA!AD4:AE4), CT!AD4 )</f>
        <v>NA</v>
      </c>
      <c r="AF4" s="9">
        <f>IF( AND(ISNUMBER(LNK!AF4),ISNUMBER(LNK!AG4)),  AVERAGE(LNK!AF4:AG4), LNK!AF4 )</f>
        <v>0.99491949999999996</v>
      </c>
      <c r="AG4" s="9">
        <f>IF( AND(ISNUMBER(CT!AF4),ISNUMBER(CT!AG4)),  AVERAGE(CT!AF4:AG4, TF!AF4:AG4, 'BC(i)'!AF4:AG4, CCA!AF4:AG4), CT!AF4 )</f>
        <v>0.94923999999999997</v>
      </c>
      <c r="AH4" s="8">
        <f>IF( AND(ISNUMBER(LNK!AH4),ISNUMBER(LNK!AI4)),  AVERAGE(LNK!AH4:AI4), LNK!AH4 )</f>
        <v>0.99062000000000006</v>
      </c>
      <c r="AI4" s="8">
        <f>IF( AND(ISNUMBER(CT!AH4),ISNUMBER(CT!AI4)),  AVERAGE(CT!AH4:AI4, TF!AH4:AI4, 'BC(i)'!AH4:AI4, CCA!AH4:AI4), CT!AH4 )</f>
        <v>0.81192549999999997</v>
      </c>
      <c r="AJ4" s="9">
        <f>IF( AND(ISNUMBER(LNK!AJ4),ISNUMBER(LNK!AK4)),  AVERAGE(LNK!AJ4:AK4), LNK!AJ4 )</f>
        <v>1</v>
      </c>
      <c r="AK4" s="9">
        <f>IF( AND(ISNUMBER(CT!AJ4),ISNUMBER(CT!AK4)),  AVERAGE(CT!AJ4:AK4, TF!AJ4:AK4, 'BC(i)'!AJ4:AK4, CCA!AJ4:AK4), CT!AJ4 )</f>
        <v>1</v>
      </c>
      <c r="AL4" s="8">
        <f>IF( AND(ISNUMBER(LNK!AL4),ISNUMBER(LNK!AM4)),  AVERAGE(LNK!AL4:AM4), LNK!AL4 )</f>
        <v>0.999166</v>
      </c>
      <c r="AM4" s="8">
        <f>IF( AND(ISNUMBER(CT!AL4),ISNUMBER(CT!AM4)),  AVERAGE(CT!AL4:AM4, TF!AL4:AM4, 'BC(i)'!AL4:AM4, CCA!AL4:AM4), CT!AL4 )</f>
        <v>0.97743562500000003</v>
      </c>
      <c r="AN4" s="9">
        <f>IF( AND(ISNUMBER(LNK!AN4),ISNUMBER(LNK!AO4)),  AVERAGE(LNK!AN4:AO4), LNK!AN4 )</f>
        <v>0.99460250000000006</v>
      </c>
      <c r="AO4" s="9">
        <f>IF( AND(ISNUMBER(CT!AN4),ISNUMBER(CT!AO4)),  AVERAGE(CT!AN4:AO4, TF!AN4:AO4, 'BC(i)'!AN4:AO4, CCA!AN4:AO4), CT!AN4 )</f>
        <v>0.91902399999999995</v>
      </c>
    </row>
    <row r="5" spans="1:41" x14ac:dyDescent="0.25">
      <c r="A5" s="12" t="str">
        <f>LNK!A5</f>
        <v>KTH-SE (*)</v>
      </c>
      <c r="B5" s="8">
        <f>IF( AND(ISNUMBER(LNK!B5),ISNUMBER(LNK!C5)),  AVERAGE(LNK!B5:C5), LNK!B5 )</f>
        <v>0.95316599999999996</v>
      </c>
      <c r="C5" s="8">
        <f>IF( AND(ISNUMBER(CT!B5),ISNUMBER(CT!C5)),  AVERAGE(CT!B5:C5, TF!B5:C5, 'BC(i)'!B5:C5, CCA!B5:C5), CT!B5 )</f>
        <v>0.41921662500000001</v>
      </c>
      <c r="D5" s="9">
        <f>IF( AND(ISNUMBER(LNK!D5),ISNUMBER(LNK!E5)),  AVERAGE(LNK!D5:E5), LNK!D5 )</f>
        <v>0.9829715</v>
      </c>
      <c r="E5" s="9">
        <f>IF( AND(ISNUMBER(CT!D5),ISNUMBER(CT!E5)),  AVERAGE(CT!D5:E5, TF!D5:E5, 'BC(i)'!D5:E5, CCA!D5:E5), CT!D5 )</f>
        <v>0.75465962499999995</v>
      </c>
      <c r="F5" s="8">
        <f>IF( AND(ISNUMBER(LNK!F5),ISNUMBER(LNK!G5)),  AVERAGE(LNK!F5:G5), LNK!F5 )</f>
        <v>0.97960150000000001</v>
      </c>
      <c r="G5" s="8">
        <f>IF( AND(ISNUMBER(CT!F5),ISNUMBER(CT!G5)),  AVERAGE(CT!F5:G5, TF!F5:G5, 'BC(i)'!F5:G5, CCA!F5:G5), CT!F5 )</f>
        <v>0.7462072500000001</v>
      </c>
      <c r="H5" s="9" t="str">
        <f>IF( AND(ISNUMBER(LNK!H5),ISNUMBER(LNK!I5)),  AVERAGE(LNK!H5:I5), LNK!H5 )</f>
        <v>NA</v>
      </c>
      <c r="I5" s="9" t="str">
        <f>IF( AND(ISNUMBER(CT!H5),ISNUMBER(CT!I5)),  AVERAGE(CT!H5:I5, TF!H5:I5, 'BC(i)'!H5:I5, CCA!H5:I5), CT!H5 )</f>
        <v>NA</v>
      </c>
      <c r="J5" s="8">
        <f>IF( AND(ISNUMBER(LNK!J5),ISNUMBER(LNK!K5)),  AVERAGE(LNK!J5:K5), LNK!J5 )</f>
        <v>0.86821250000000005</v>
      </c>
      <c r="K5" s="8">
        <f>IF( AND(ISNUMBER(CT!J5),ISNUMBER(CT!K5)),  AVERAGE(CT!J5:K5, TF!J5:K5, 'BC(i)'!J5:K5, CCA!J5:K5), CT!J5 )</f>
        <v>0.53209324999999996</v>
      </c>
      <c r="L5" s="9">
        <f>IF( AND(ISNUMBER(LNK!L5),ISNUMBER(LNK!M5)),  AVERAGE(LNK!L5:M5), LNK!L5 )</f>
        <v>1</v>
      </c>
      <c r="M5" s="9">
        <f>IF( AND(ISNUMBER(CT!L5),ISNUMBER(CT!M5)),  AVERAGE(CT!L5:M5, TF!L5:M5, 'BC(i)'!L5:M5, CCA!L5:M5), CT!L5 )</f>
        <v>1</v>
      </c>
      <c r="N5" s="8">
        <f>IF( AND(ISNUMBER(LNK!N5),ISNUMBER(LNK!O5)),  AVERAGE(LNK!N5:O5), LNK!N5 )</f>
        <v>0.97810200000000003</v>
      </c>
      <c r="O5" s="8">
        <f>IF( AND(ISNUMBER(CT!N5),ISNUMBER(CT!O5)),  AVERAGE(CT!N5:O5, TF!N5:O5, 'BC(i)'!N5:O5, CCA!N5:O5), CT!N5 )</f>
        <v>0.92695724999999995</v>
      </c>
      <c r="P5" s="9">
        <f>IF( AND(ISNUMBER(LNK!P5),ISNUMBER(LNK!Q5)),  AVERAGE(LNK!P5:Q5), LNK!P5 )</f>
        <v>0.90041599999999999</v>
      </c>
      <c r="Q5" s="9">
        <f>IF( AND(ISNUMBER(CT!P5),ISNUMBER(CT!Q5)),  AVERAGE(CT!P5:Q5, TF!P5:Q5, 'BC(i)'!P5:Q5, CCA!P5:Q5), CT!P5 )</f>
        <v>0.77280674999999999</v>
      </c>
      <c r="R5" s="8">
        <f>IF( AND(ISNUMBER(LNK!R5),ISNUMBER(LNK!S5)),  AVERAGE(LNK!R5:S5), LNK!R5 )</f>
        <v>0.97464300000000004</v>
      </c>
      <c r="S5" s="8">
        <f>IF( AND(ISNUMBER(CT!R5),ISNUMBER(CT!S5)),  AVERAGE(CT!R5:S5, TF!R5:S5, 'BC(i)'!R5:S5, CCA!R5:S5), CT!R5 )</f>
        <v>0.72333175000000005</v>
      </c>
      <c r="T5" s="9">
        <f>IF( AND(ISNUMBER(LNK!T5),ISNUMBER(LNK!U5)),  AVERAGE(LNK!T5:U5), LNK!T5 )</f>
        <v>0.99316099999999996</v>
      </c>
      <c r="U5" s="9">
        <f>IF( AND(ISNUMBER(CT!T5),ISNUMBER(CT!U5)),  AVERAGE(CT!T5:U5, TF!T5:U5, 'BC(i)'!T5:U5, CCA!T5:U5), CT!T5 )</f>
        <v>0.92644550000000014</v>
      </c>
      <c r="V5" s="8">
        <f>IF( AND(ISNUMBER(LNK!V5),ISNUMBER(LNK!W5)),  AVERAGE(LNK!V5:W5), LNK!V5 )</f>
        <v>0.85096400000000005</v>
      </c>
      <c r="W5" s="8">
        <f>IF( AND(ISNUMBER(CT!V5),ISNUMBER(CT!W5)),  AVERAGE(CT!V5:W5, TF!V5:W5, 'BC(i)'!V5:W5, CCA!V5:W5), CT!V5 )</f>
        <v>0.41277599999999998</v>
      </c>
      <c r="X5" s="9">
        <f>IF( AND(ISNUMBER(LNK!X5),ISNUMBER(LNK!Y5)),  AVERAGE(LNK!X5:Y5), LNK!X5 )</f>
        <v>0.98328250000000006</v>
      </c>
      <c r="Y5" s="9">
        <f>IF( AND(ISNUMBER(CT!X5),ISNUMBER(CT!Y5)),  AVERAGE(CT!X5:Y5, TF!X5:Y5, 'BC(i)'!X5:Y5, CCA!X5:Y5), CT!X5 )</f>
        <v>0.80147299999999999</v>
      </c>
      <c r="Z5" s="8" t="str">
        <f>IF( AND(ISNUMBER(LNK!Z5),ISNUMBER(LNK!AA5)),  AVERAGE(LNK!Z5:AA5), LNK!Z5 )</f>
        <v>NA</v>
      </c>
      <c r="AA5" s="8" t="str">
        <f>IF( AND(ISNUMBER(CT!Z5),ISNUMBER(CT!AA5)),  AVERAGE(CT!Z5:AA5, TF!Z5:AA5, 'BC(i)'!Z5:AA5, CCA!Z5:AA5), CT!Z5 )</f>
        <v>NA</v>
      </c>
      <c r="AB5" s="9" t="str">
        <f>IF( AND(ISNUMBER(LNK!AB5),ISNUMBER(LNK!AC5)),  AVERAGE(LNK!AB5:AC5), LNK!AB5 )</f>
        <v>NA</v>
      </c>
      <c r="AC5" s="9" t="str">
        <f>IF( AND(ISNUMBER(CT!AB5),ISNUMBER(CT!AC5)),  AVERAGE(CT!AB5:AC5, TF!AB5:AC5, 'BC(i)'!AB5:AC5, CCA!AB5:AC5), CT!AB5 )</f>
        <v>NA</v>
      </c>
      <c r="AD5" s="8" t="str">
        <f>IF( AND(ISNUMBER(LNK!AD5),ISNUMBER(LNK!AE5)),  AVERAGE(LNK!AD5:AE5), LNK!AD5 )</f>
        <v>NA</v>
      </c>
      <c r="AE5" s="8" t="str">
        <f>IF( AND(ISNUMBER(CT!AD5),ISNUMBER(CT!AE5)),  AVERAGE(CT!AD5:AE5, TF!AD5:AE5, 'BC(i)'!AD5:AE5, CCA!AD5:AE5), CT!AD5 )</f>
        <v>NA</v>
      </c>
      <c r="AF5" s="9">
        <f>IF( AND(ISNUMBER(LNK!AF5),ISNUMBER(LNK!AG5)),  AVERAGE(LNK!AF5:AG5), LNK!AF5 )</f>
        <v>0.99491949999999996</v>
      </c>
      <c r="AG5" s="9">
        <f>IF( AND(ISNUMBER(CT!AF5),ISNUMBER(CT!AG5)),  AVERAGE(CT!AF5:AG5, TF!AF5:AG5, 'BC(i)'!AF5:AG5, CCA!AF5:AG5), CT!AF5 )</f>
        <v>0.94923999999999997</v>
      </c>
      <c r="AH5" s="8">
        <f>IF( AND(ISNUMBER(LNK!AH5),ISNUMBER(LNK!AI5)),  AVERAGE(LNK!AH5:AI5), LNK!AH5 )</f>
        <v>0.98883600000000005</v>
      </c>
      <c r="AI5" s="8">
        <f>IF( AND(ISNUMBER(CT!AH5),ISNUMBER(CT!AI5)),  AVERAGE(CT!AH5:AI5, TF!AH5:AI5, 'BC(i)'!AH5:AI5, CCA!AH5:AI5), CT!AH5 )</f>
        <v>0.80526712500000008</v>
      </c>
      <c r="AJ5" s="9">
        <f>IF( AND(ISNUMBER(LNK!AJ5),ISNUMBER(LNK!AK5)),  AVERAGE(LNK!AJ5:AK5), LNK!AJ5 )</f>
        <v>1</v>
      </c>
      <c r="AK5" s="9">
        <f>IF( AND(ISNUMBER(CT!AJ5),ISNUMBER(CT!AK5)),  AVERAGE(CT!AJ5:AK5, TF!AJ5:AK5, 'BC(i)'!AJ5:AK5, CCA!AJ5:AK5), CT!AJ5 )</f>
        <v>1</v>
      </c>
      <c r="AL5" s="8">
        <f>IF( AND(ISNUMBER(LNK!AL5),ISNUMBER(LNK!AM5)),  AVERAGE(LNK!AL5:AM5), LNK!AL5 )</f>
        <v>0.99318550000000005</v>
      </c>
      <c r="AM5" s="8">
        <f>IF( AND(ISNUMBER(CT!AL5),ISNUMBER(CT!AM5)),  AVERAGE(CT!AL5:AM5, TF!AL5:AM5, 'BC(i)'!AL5:AM5, CCA!AL5:AM5), CT!AL5 )</f>
        <v>0.89032874999999989</v>
      </c>
      <c r="AN5" s="9">
        <f>IF( AND(ISNUMBER(LNK!AN5),ISNUMBER(LNK!AO5)),  AVERAGE(LNK!AN5:AO5), LNK!AN5 )</f>
        <v>0.99625450000000004</v>
      </c>
      <c r="AO5" s="9">
        <f>IF( AND(ISNUMBER(CT!AN5),ISNUMBER(CT!AO5)),  AVERAGE(CT!AN5:AO5, TF!AN5:AO5, 'BC(i)'!AN5:AO5, CCA!AN5:AO5), CT!AN5 )</f>
        <v>0.93090587499999988</v>
      </c>
    </row>
    <row r="6" spans="1:41" x14ac:dyDescent="0.25">
      <c r="A6" s="12" t="str">
        <f>LNK!A6</f>
        <v>LUH-GE</v>
      </c>
      <c r="B6" s="8">
        <f>IF( AND(ISNUMBER(LNK!B6),ISNUMBER(LNK!C6)),  AVERAGE(LNK!B6:C6), LNK!B6 )</f>
        <v>0.97909899999999994</v>
      </c>
      <c r="C6" s="8">
        <f>IF( AND(ISNUMBER(CT!B6),ISNUMBER(CT!C6)),  AVERAGE(CT!B6:C6, TF!B6:C6, 'BC(i)'!B6:C6, CCA!B6:C6), CT!B6 )</f>
        <v>0.63496174999999999</v>
      </c>
      <c r="D6" s="9">
        <f>IF( AND(ISNUMBER(LNK!D6),ISNUMBER(LNK!E6)),  AVERAGE(LNK!D6:E6), LNK!D6 )</f>
        <v>0.98131450000000009</v>
      </c>
      <c r="E6" s="9">
        <f>IF( AND(ISNUMBER(CT!D6),ISNUMBER(CT!E6)),  AVERAGE(CT!D6:E6, TF!D6:E6, 'BC(i)'!D6:E6, CCA!D6:E6), CT!D6 )</f>
        <v>0.80645287499999996</v>
      </c>
      <c r="F6" s="8">
        <f>IF( AND(ISNUMBER(LNK!F6),ISNUMBER(LNK!G6)),  AVERAGE(LNK!F6:G6), LNK!F6 )</f>
        <v>0.96880750000000004</v>
      </c>
      <c r="G6" s="8">
        <f>IF( AND(ISNUMBER(CT!F6),ISNUMBER(CT!G6)),  AVERAGE(CT!F6:G6, TF!F6:G6, 'BC(i)'!F6:G6, CCA!F6:G6), CT!F6 )</f>
        <v>0.68975575</v>
      </c>
      <c r="H6" s="9" t="str">
        <f>IF( AND(ISNUMBER(LNK!H6),ISNUMBER(LNK!I6)),  AVERAGE(LNK!H6:I6), LNK!H6 )</f>
        <v>NA</v>
      </c>
      <c r="I6" s="9" t="str">
        <f>IF( AND(ISNUMBER(CT!H6),ISNUMBER(CT!I6)),  AVERAGE(CT!H6:I6, TF!H6:I6, 'BC(i)'!H6:I6, CCA!H6:I6), CT!H6 )</f>
        <v>NA</v>
      </c>
      <c r="J6" s="8">
        <f>IF( AND(ISNUMBER(LNK!J6),ISNUMBER(LNK!K6)),  AVERAGE(LNK!J6:K6), LNK!J6 )</f>
        <v>0.87189850000000002</v>
      </c>
      <c r="K6" s="8">
        <f>IF( AND(ISNUMBER(CT!J6),ISNUMBER(CT!K6)),  AVERAGE(CT!J6:K6, TF!J6:K6, 'BC(i)'!J6:K6, CCA!J6:K6), CT!J6 )</f>
        <v>0.58749799999999996</v>
      </c>
      <c r="L6" s="9" t="str">
        <f>IF( AND(ISNUMBER(LNK!L6),ISNUMBER(LNK!M6)),  AVERAGE(LNK!L6:M6), LNK!L6 )</f>
        <v>NA</v>
      </c>
      <c r="M6" s="9" t="str">
        <f>IF( AND(ISNUMBER(CT!L6),ISNUMBER(CT!M6)),  AVERAGE(CT!L6:M6, TF!L6:M6, 'BC(i)'!L6:M6, CCA!L6:M6), CT!L6 )</f>
        <v>NA</v>
      </c>
      <c r="N6" s="8" t="str">
        <f>IF( AND(ISNUMBER(LNK!N6),ISNUMBER(LNK!O6)),  AVERAGE(LNK!N6:O6), LNK!N6 )</f>
        <v>NA</v>
      </c>
      <c r="O6" s="8" t="str">
        <f>IF( AND(ISNUMBER(CT!N6),ISNUMBER(CT!O6)),  AVERAGE(CT!N6:O6, TF!N6:O6, 'BC(i)'!N6:O6, CCA!N6:O6), CT!N6 )</f>
        <v>NA</v>
      </c>
      <c r="P6" s="9" t="str">
        <f>IF( AND(ISNUMBER(LNK!P6),ISNUMBER(LNK!Q6)),  AVERAGE(LNK!P6:Q6), LNK!P6 )</f>
        <v>NA</v>
      </c>
      <c r="Q6" s="9" t="str">
        <f>IF( AND(ISNUMBER(CT!P6),ISNUMBER(CT!Q6)),  AVERAGE(CT!P6:Q6, TF!P6:Q6, 'BC(i)'!P6:Q6, CCA!P6:Q6), CT!P6 )</f>
        <v>NA</v>
      </c>
      <c r="R6" s="8">
        <f>IF( AND(ISNUMBER(LNK!R6),ISNUMBER(LNK!S6)),  AVERAGE(LNK!R6:S6), LNK!R6 )</f>
        <v>0.96752150000000003</v>
      </c>
      <c r="S6" s="8">
        <f>IF( AND(ISNUMBER(CT!R6),ISNUMBER(CT!S6)),  AVERAGE(CT!R6:S6, TF!R6:S6, 'BC(i)'!R6:S6, CCA!R6:S6), CT!R6 )</f>
        <v>0.62189700000000003</v>
      </c>
      <c r="T6" s="9">
        <f>IF( AND(ISNUMBER(LNK!T6),ISNUMBER(LNK!U6)),  AVERAGE(LNK!T6:U6), LNK!T6 )</f>
        <v>0.99189550000000004</v>
      </c>
      <c r="U6" s="9">
        <f>IF( AND(ISNUMBER(CT!T6),ISNUMBER(CT!U6)),  AVERAGE(CT!T6:U6, TF!T6:U6, 'BC(i)'!T6:U6, CCA!T6:U6), CT!T6 )</f>
        <v>0.862745125</v>
      </c>
      <c r="V6" s="8" t="str">
        <f>IF( AND(ISNUMBER(LNK!V6),ISNUMBER(LNK!W6)),  AVERAGE(LNK!V6:W6), LNK!V6 )</f>
        <v>NA</v>
      </c>
      <c r="W6" s="8" t="str">
        <f>IF( AND(ISNUMBER(CT!V6),ISNUMBER(CT!W6)),  AVERAGE(CT!V6:W6, TF!V6:W6, 'BC(i)'!V6:W6, CCA!V6:W6), CT!V6 )</f>
        <v>NA</v>
      </c>
      <c r="X6" s="9" t="str">
        <f>IF( AND(ISNUMBER(LNK!X6),ISNUMBER(LNK!Y6)),  AVERAGE(LNK!X6:Y6), LNK!X6 )</f>
        <v>NA</v>
      </c>
      <c r="Y6" s="9" t="str">
        <f>IF( AND(ISNUMBER(CT!X6),ISNUMBER(CT!Y6)),  AVERAGE(CT!X6:Y6, TF!X6:Y6, 'BC(i)'!X6:Y6, CCA!X6:Y6), CT!X6 )</f>
        <v>NA</v>
      </c>
      <c r="Z6" s="8" t="str">
        <f>IF( AND(ISNUMBER(LNK!Z6),ISNUMBER(LNK!AA6)),  AVERAGE(LNK!Z6:AA6), LNK!Z6 )</f>
        <v>NA</v>
      </c>
      <c r="AA6" s="8" t="str">
        <f>IF( AND(ISNUMBER(CT!Z6),ISNUMBER(CT!AA6)),  AVERAGE(CT!Z6:AA6, TF!Z6:AA6, 'BC(i)'!Z6:AA6, CCA!Z6:AA6), CT!Z6 )</f>
        <v>NA</v>
      </c>
      <c r="AB6" s="9" t="str">
        <f>IF( AND(ISNUMBER(LNK!AB6),ISNUMBER(LNK!AC6)),  AVERAGE(LNK!AB6:AC6), LNK!AB6 )</f>
        <v>NA</v>
      </c>
      <c r="AC6" s="9" t="str">
        <f>IF( AND(ISNUMBER(CT!AB6),ISNUMBER(CT!AC6)),  AVERAGE(CT!AB6:AC6, TF!AB6:AC6, 'BC(i)'!AB6:AC6, CCA!AB6:AC6), CT!AB6 )</f>
        <v>NA</v>
      </c>
      <c r="AD6" s="8" t="str">
        <f>IF( AND(ISNUMBER(LNK!AD6),ISNUMBER(LNK!AE6)),  AVERAGE(LNK!AD6:AE6), LNK!AD6 )</f>
        <v>NA</v>
      </c>
      <c r="AE6" s="8" t="str">
        <f>IF( AND(ISNUMBER(CT!AD6),ISNUMBER(CT!AE6)),  AVERAGE(CT!AD6:AE6, TF!AD6:AE6, 'BC(i)'!AD6:AE6, CCA!AD6:AE6), CT!AD6 )</f>
        <v>NA</v>
      </c>
      <c r="AF6" s="9">
        <f>IF( AND(ISNUMBER(LNK!AF6),ISNUMBER(LNK!AG6)),  AVERAGE(LNK!AF6:AG6), LNK!AF6 )</f>
        <v>0.9676785</v>
      </c>
      <c r="AG6" s="9">
        <f>IF( AND(ISNUMBER(CT!AF6),ISNUMBER(CT!AG6)),  AVERAGE(CT!AF6:AG6, TF!AF6:AG6, 'BC(i)'!AF6:AG6, CCA!AF6:AG6), CT!AF6 )</f>
        <v>0.88204625000000003</v>
      </c>
      <c r="AH6" s="8">
        <f>IF( AND(ISNUMBER(LNK!AH6),ISNUMBER(LNK!AI6)),  AVERAGE(LNK!AH6:AI6), LNK!AH6 )</f>
        <v>0.98376649999999999</v>
      </c>
      <c r="AI6" s="8">
        <f>IF( AND(ISNUMBER(CT!AH6),ISNUMBER(CT!AI6)),  AVERAGE(CT!AH6:AI6, TF!AH6:AI6, 'BC(i)'!AH6:AI6, CCA!AH6:AI6), CT!AH6 )</f>
        <v>0.804393625</v>
      </c>
      <c r="AJ6" s="9" t="str">
        <f>IF( AND(ISNUMBER(LNK!AJ6),ISNUMBER(LNK!AK6)),  AVERAGE(LNK!AJ6:AK6), LNK!AJ6 )</f>
        <v>NA</v>
      </c>
      <c r="AK6" s="9" t="str">
        <f>IF( AND(ISNUMBER(CT!AJ6),ISNUMBER(CT!AK6)),  AVERAGE(CT!AJ6:AK6, TF!AJ6:AK6, 'BC(i)'!AJ6:AK6, CCA!AJ6:AK6), CT!AJ6 )</f>
        <v>NA</v>
      </c>
      <c r="AL6" s="8">
        <f>IF( AND(ISNUMBER(LNK!AL6),ISNUMBER(LNK!AM6)),  AVERAGE(LNK!AL6:AM6), LNK!AL6 )</f>
        <v>0.98497499999999993</v>
      </c>
      <c r="AM6" s="8">
        <f>IF( AND(ISNUMBER(CT!AL6),ISNUMBER(CT!AM6)),  AVERAGE(CT!AL6:AM6, TF!AL6:AM6, 'BC(i)'!AL6:AM6, CCA!AL6:AM6), CT!AL6 )</f>
        <v>0.8794502500000001</v>
      </c>
      <c r="AN6" s="9" t="str">
        <f>IF( AND(ISNUMBER(LNK!AN6),ISNUMBER(LNK!AO6)),  AVERAGE(LNK!AN6:AO6), LNK!AN6 )</f>
        <v>NA</v>
      </c>
      <c r="AO6" s="9" t="str">
        <f>IF( AND(ISNUMBER(CT!AN6),ISNUMBER(CT!AO6)),  AVERAGE(CT!AN6:AO6, TF!AN6:AO6, 'BC(i)'!AN6:AO6, CCA!AN6:AO6), CT!AN6 )</f>
        <v>NA</v>
      </c>
    </row>
    <row r="7" spans="1:41" x14ac:dyDescent="0.25">
      <c r="A7" s="12" t="str">
        <f>LNK!A7</f>
        <v>MON-AU (*)</v>
      </c>
      <c r="B7" s="8">
        <f>IF( AND(ISNUMBER(LNK!B7),ISNUMBER(LNK!C7)),  AVERAGE(LNK!B7:C7), LNK!B7 )</f>
        <v>0.98558349999999995</v>
      </c>
      <c r="C7" s="8">
        <f>IF( AND(ISNUMBER(CT!B7),ISNUMBER(CT!C7)),  AVERAGE(CT!B7:C7, TF!B7:C7, 'BC(i)'!B7:C7, CCA!B7:C7), CT!B7 )</f>
        <v>0.56303899999999996</v>
      </c>
      <c r="D7" s="9">
        <f>IF( AND(ISNUMBER(LNK!D7),ISNUMBER(LNK!E7)),  AVERAGE(LNK!D7:E7), LNK!D7 )</f>
        <v>0.98540700000000003</v>
      </c>
      <c r="E7" s="9">
        <f>IF( AND(ISNUMBER(CT!D7),ISNUMBER(CT!E7)),  AVERAGE(CT!D7:E7, TF!D7:E7, 'BC(i)'!D7:E7, CCA!D7:E7), CT!D7 )</f>
        <v>0.74626799999999993</v>
      </c>
      <c r="F7" s="8">
        <f>IF( AND(ISNUMBER(LNK!F7),ISNUMBER(LNK!G7)),  AVERAGE(LNK!F7:G7), LNK!F7 )</f>
        <v>0.98618099999999997</v>
      </c>
      <c r="G7" s="8">
        <f>IF( AND(ISNUMBER(CT!F7),ISNUMBER(CT!G7)),  AVERAGE(CT!F7:G7, TF!F7:G7, 'BC(i)'!F7:G7, CCA!F7:G7), CT!F7 )</f>
        <v>0.86278999999999995</v>
      </c>
      <c r="H7" s="9" t="str">
        <f>IF( AND(ISNUMBER(LNK!H7),ISNUMBER(LNK!I7)),  AVERAGE(LNK!H7:I7), LNK!H7 )</f>
        <v>NA</v>
      </c>
      <c r="I7" s="9" t="str">
        <f>IF( AND(ISNUMBER(CT!H7),ISNUMBER(CT!I7)),  AVERAGE(CT!H7:I7, TF!H7:I7, 'BC(i)'!H7:I7, CCA!H7:I7), CT!H7 )</f>
        <v>NA</v>
      </c>
      <c r="J7" s="8">
        <f>IF( AND(ISNUMBER(LNK!J7),ISNUMBER(LNK!K7)),  AVERAGE(LNK!J7:K7), LNK!J7 )</f>
        <v>0.91019700000000003</v>
      </c>
      <c r="K7" s="8">
        <f>IF( AND(ISNUMBER(CT!J7),ISNUMBER(CT!K7)),  AVERAGE(CT!J7:K7, TF!J7:K7, 'BC(i)'!J7:K7, CCA!J7:K7), CT!J7 )</f>
        <v>0.64719725000000006</v>
      </c>
      <c r="L7" s="9">
        <f>IF( AND(ISNUMBER(LNK!L7),ISNUMBER(LNK!M7)),  AVERAGE(LNK!L7:M7), LNK!L7 )</f>
        <v>1</v>
      </c>
      <c r="M7" s="9">
        <f>IF( AND(ISNUMBER(CT!L7),ISNUMBER(CT!M7)),  AVERAGE(CT!L7:M7, TF!L7:M7, 'BC(i)'!L7:M7, CCA!L7:M7), CT!L7 )</f>
        <v>1</v>
      </c>
      <c r="N7" s="8">
        <f>IF( AND(ISNUMBER(LNK!N7),ISNUMBER(LNK!O7)),  AVERAGE(LNK!N7:O7), LNK!N7 )</f>
        <v>0.91964350000000006</v>
      </c>
      <c r="O7" s="8">
        <f>IF( AND(ISNUMBER(CT!N7),ISNUMBER(CT!O7)),  AVERAGE(CT!N7:O7, TF!N7:O7, 'BC(i)'!N7:O7, CCA!N7:O7), CT!N7 )</f>
        <v>0.5597645</v>
      </c>
      <c r="P7" s="9">
        <f>IF( AND(ISNUMBER(LNK!P7),ISNUMBER(LNK!Q7)),  AVERAGE(LNK!P7:Q7), LNK!P7 )</f>
        <v>0.91829650000000007</v>
      </c>
      <c r="Q7" s="9">
        <f>IF( AND(ISNUMBER(CT!P7),ISNUMBER(CT!Q7)),  AVERAGE(CT!P7:Q7, TF!P7:Q7, 'BC(i)'!P7:Q7, CCA!P7:Q7), CT!P7 )</f>
        <v>0.79240999999999995</v>
      </c>
      <c r="R7" s="8">
        <f>IF( AND(ISNUMBER(LNK!R7),ISNUMBER(LNK!S7)),  AVERAGE(LNK!R7:S7), LNK!R7 )</f>
        <v>0.97060199999999996</v>
      </c>
      <c r="S7" s="8">
        <f>IF( AND(ISNUMBER(CT!R7),ISNUMBER(CT!S7)),  AVERAGE(CT!R7:S7, TF!R7:S7, 'BC(i)'!R7:S7, CCA!R7:S7), CT!R7 )</f>
        <v>0.65042025000000003</v>
      </c>
      <c r="T7" s="9">
        <f>IF( AND(ISNUMBER(LNK!T7),ISNUMBER(LNK!U7)),  AVERAGE(LNK!T7:U7), LNK!T7 )</f>
        <v>0.99319000000000002</v>
      </c>
      <c r="U7" s="9">
        <f>IF( AND(ISNUMBER(CT!T7),ISNUMBER(CT!U7)),  AVERAGE(CT!T7:U7, TF!T7:U7, 'BC(i)'!T7:U7, CCA!T7:U7), CT!T7 )</f>
        <v>0.81472662500000004</v>
      </c>
      <c r="V7" s="8">
        <f>IF( AND(ISNUMBER(LNK!V7),ISNUMBER(LNK!W7)),  AVERAGE(LNK!V7:W7), LNK!V7 )</f>
        <v>0.90159450000000008</v>
      </c>
      <c r="W7" s="8">
        <f>IF( AND(ISNUMBER(CT!V7),ISNUMBER(CT!W7)),  AVERAGE(CT!V7:W7, TF!V7:W7, 'BC(i)'!V7:W7, CCA!V7:W7), CT!V7 )</f>
        <v>0.24869174999999999</v>
      </c>
      <c r="X7" s="9">
        <f>IF( AND(ISNUMBER(LNK!X7),ISNUMBER(LNK!Y7)),  AVERAGE(LNK!X7:Y7), LNK!X7 )</f>
        <v>0.32600050000000003</v>
      </c>
      <c r="Y7" s="9">
        <f>IF( AND(ISNUMBER(CT!X7),ISNUMBER(CT!Y7)),  AVERAGE(CT!X7:Y7, TF!X7:Y7, 'BC(i)'!X7:Y7, CCA!X7:Y7), CT!X7 )</f>
        <v>0.12487575000000001</v>
      </c>
      <c r="Z7" s="8" t="str">
        <f>IF( AND(ISNUMBER(LNK!Z7),ISNUMBER(LNK!AA7)),  AVERAGE(LNK!Z7:AA7), LNK!Z7 )</f>
        <v>NA</v>
      </c>
      <c r="AA7" s="8" t="str">
        <f>IF( AND(ISNUMBER(CT!Z7),ISNUMBER(CT!AA7)),  AVERAGE(CT!Z7:AA7, TF!Z7:AA7, 'BC(i)'!Z7:AA7, CCA!Z7:AA7), CT!Z7 )</f>
        <v>NA</v>
      </c>
      <c r="AB7" s="9" t="str">
        <f>IF( AND(ISNUMBER(LNK!AB7),ISNUMBER(LNK!AC7)),  AVERAGE(LNK!AB7:AC7), LNK!AB7 )</f>
        <v>NA</v>
      </c>
      <c r="AC7" s="9" t="str">
        <f>IF( AND(ISNUMBER(CT!AB7),ISNUMBER(CT!AC7)),  AVERAGE(CT!AB7:AC7, TF!AB7:AC7, 'BC(i)'!AB7:AC7, CCA!AB7:AC7), CT!AB7 )</f>
        <v>NA</v>
      </c>
      <c r="AD7" s="8" t="str">
        <f>IF( AND(ISNUMBER(LNK!AD7),ISNUMBER(LNK!AE7)),  AVERAGE(LNK!AD7:AE7), LNK!AD7 )</f>
        <v>NA</v>
      </c>
      <c r="AE7" s="8" t="str">
        <f>IF( AND(ISNUMBER(CT!AD7),ISNUMBER(CT!AE7)),  AVERAGE(CT!AD7:AE7, TF!AD7:AE7, 'BC(i)'!AD7:AE7, CCA!AD7:AE7), CT!AD7 )</f>
        <v>NA</v>
      </c>
      <c r="AF7" s="9">
        <f>IF( AND(ISNUMBER(LNK!AF7),ISNUMBER(LNK!AG7)),  AVERAGE(LNK!AF7:AG7), LNK!AF7 )</f>
        <v>0.99491949999999996</v>
      </c>
      <c r="AG7" s="9">
        <f>IF( AND(ISNUMBER(CT!AF7),ISNUMBER(CT!AG7)),  AVERAGE(CT!AF7:AG7, TF!AF7:AG7, 'BC(i)'!AF7:AG7, CCA!AF7:AG7), CT!AF7 )</f>
        <v>0.96352574999999996</v>
      </c>
      <c r="AH7" s="8">
        <f>IF( AND(ISNUMBER(LNK!AH7),ISNUMBER(LNK!AI7)),  AVERAGE(LNK!AH7:AI7), LNK!AH7 )</f>
        <v>0.98935050000000002</v>
      </c>
      <c r="AI7" s="8">
        <f>IF( AND(ISNUMBER(CT!AH7),ISNUMBER(CT!AI7)),  AVERAGE(CT!AH7:AI7, TF!AH7:AI7, 'BC(i)'!AH7:AI7, CCA!AH7:AI7), CT!AH7 )</f>
        <v>0.78284900000000002</v>
      </c>
      <c r="AJ7" s="9">
        <f>IF( AND(ISNUMBER(LNK!AJ7),ISNUMBER(LNK!AK7)),  AVERAGE(LNK!AJ7:AK7), LNK!AJ7 )</f>
        <v>1</v>
      </c>
      <c r="AK7" s="9">
        <f>IF( AND(ISNUMBER(CT!AJ7),ISNUMBER(CT!AK7)),  AVERAGE(CT!AJ7:AK7, TF!AJ7:AK7, 'BC(i)'!AJ7:AK7, CCA!AJ7:AK7), CT!AJ7 )</f>
        <v>1</v>
      </c>
      <c r="AL7" s="8">
        <f>IF( AND(ISNUMBER(LNK!AL7),ISNUMBER(LNK!AM7)),  AVERAGE(LNK!AL7:AM7), LNK!AL7 )</f>
        <v>0.98881700000000006</v>
      </c>
      <c r="AM7" s="8">
        <f>IF( AND(ISNUMBER(CT!AL7),ISNUMBER(CT!AM7)),  AVERAGE(CT!AL7:AM7, TF!AL7:AM7, 'BC(i)'!AL7:AM7, CCA!AL7:AM7), CT!AL7 )</f>
        <v>0.84210849999999993</v>
      </c>
      <c r="AN7" s="9">
        <f>IF( AND(ISNUMBER(LNK!AN7),ISNUMBER(LNK!AO7)),  AVERAGE(LNK!AN7:AO7), LNK!AN7 )</f>
        <v>0.97475500000000004</v>
      </c>
      <c r="AO7" s="9">
        <f>IF( AND(ISNUMBER(CT!AN7),ISNUMBER(CT!AO7)),  AVERAGE(CT!AN7:AO7, TF!AN7:AO7, 'BC(i)'!AN7:AO7, CCA!AN7:AO7), CT!AN7 )</f>
        <v>0.31281387500000002</v>
      </c>
    </row>
    <row r="8" spans="1:41" x14ac:dyDescent="0.25">
      <c r="A8" s="12" t="str">
        <f>LNK!A8</f>
        <v>SIAT-CN (*)</v>
      </c>
      <c r="B8" s="8">
        <f>IF( AND(ISNUMBER(LNK!B8),ISNUMBER(LNK!C8)),  AVERAGE(LNK!B8:C8), LNK!B8 )</f>
        <v>0.94390050000000003</v>
      </c>
      <c r="C8" s="8">
        <f>IF( AND(ISNUMBER(CT!B8),ISNUMBER(CT!C8)),  AVERAGE(CT!B8:C8, TF!B8:C8, 'BC(i)'!B8:C8, CCA!B8:C8), CT!B8 )</f>
        <v>0.205484625</v>
      </c>
      <c r="D8" s="9">
        <f>IF( AND(ISNUMBER(LNK!D8),ISNUMBER(LNK!E8)),  AVERAGE(LNK!D8:E8), LNK!D8 )</f>
        <v>0.95308899999999996</v>
      </c>
      <c r="E8" s="9">
        <f>IF( AND(ISNUMBER(CT!D8),ISNUMBER(CT!E8)),  AVERAGE(CT!D8:E8, TF!D8:E8, 'BC(i)'!D8:E8, CCA!D8:E8), CT!D8 )</f>
        <v>0.27399899999999999</v>
      </c>
      <c r="F8" s="8">
        <f>IF( AND(ISNUMBER(LNK!F8),ISNUMBER(LNK!G8)),  AVERAGE(LNK!F8:G8), LNK!F8 )</f>
        <v>0.98863649999999992</v>
      </c>
      <c r="G8" s="8">
        <f>IF( AND(ISNUMBER(CT!F8),ISNUMBER(CT!G8)),  AVERAGE(CT!F8:G8, TF!F8:G8, 'BC(i)'!F8:G8, CCA!F8:G8), CT!F8 )</f>
        <v>0.93122625000000003</v>
      </c>
      <c r="H8" s="9" t="str">
        <f>IF( AND(ISNUMBER(LNK!H8),ISNUMBER(LNK!I8)),  AVERAGE(LNK!H8:I8), LNK!H8 )</f>
        <v>NA</v>
      </c>
      <c r="I8" s="9" t="str">
        <f>IF( AND(ISNUMBER(CT!H8),ISNUMBER(CT!I8)),  AVERAGE(CT!H8:I8, TF!H8:I8, 'BC(i)'!H8:I8, CCA!H8:I8), CT!H8 )</f>
        <v>NA</v>
      </c>
      <c r="J8" s="8">
        <f>IF( AND(ISNUMBER(LNK!J8),ISNUMBER(LNK!K8)),  AVERAGE(LNK!J8:K8), LNK!J8 )</f>
        <v>0.91922700000000002</v>
      </c>
      <c r="K8" s="8">
        <f>IF( AND(ISNUMBER(CT!J8),ISNUMBER(CT!K8)),  AVERAGE(CT!J8:K8, TF!J8:K8, 'BC(i)'!J8:K8, CCA!J8:K8), CT!J8 )</f>
        <v>0.63338749999999999</v>
      </c>
      <c r="L8" s="9">
        <f>IF( AND(ISNUMBER(LNK!L8),ISNUMBER(LNK!M8)),  AVERAGE(LNK!L8:M8), LNK!L8 )</f>
        <v>1</v>
      </c>
      <c r="M8" s="9">
        <f>IF( AND(ISNUMBER(CT!L8),ISNUMBER(CT!M8)),  AVERAGE(CT!L8:M8, TF!L8:M8, 'BC(i)'!L8:M8, CCA!L8:M8), CT!L8 )</f>
        <v>1</v>
      </c>
      <c r="N8" s="8">
        <f>IF( AND(ISNUMBER(LNK!N8),ISNUMBER(LNK!O8)),  AVERAGE(LNK!N8:O8), LNK!N8 )</f>
        <v>0.9834465</v>
      </c>
      <c r="O8" s="8">
        <f>IF( AND(ISNUMBER(CT!N8),ISNUMBER(CT!O8)),  AVERAGE(CT!N8:O8, TF!N8:O8, 'BC(i)'!N8:O8, CCA!N8:O8), CT!N8 )</f>
        <v>0.94161325000000007</v>
      </c>
      <c r="P8" s="9">
        <f>IF( AND(ISNUMBER(LNK!P8),ISNUMBER(LNK!Q8)),  AVERAGE(LNK!P8:Q8), LNK!P8 )</f>
        <v>0.92480499999999999</v>
      </c>
      <c r="Q8" s="9">
        <f>IF( AND(ISNUMBER(CT!P8),ISNUMBER(CT!Q8)),  AVERAGE(CT!P8:Q8, TF!P8:Q8, 'BC(i)'!P8:Q8, CCA!P8:Q8), CT!P8 )</f>
        <v>0.76564300000000007</v>
      </c>
      <c r="R8" s="8">
        <f>IF( AND(ISNUMBER(LNK!R8),ISNUMBER(LNK!S8)),  AVERAGE(LNK!R8:S8), LNK!R8 )</f>
        <v>0.97427149999999996</v>
      </c>
      <c r="S8" s="8">
        <f>IF( AND(ISNUMBER(CT!R8),ISNUMBER(CT!S8)),  AVERAGE(CT!R8:S8, TF!R8:S8, 'BC(i)'!R8:S8, CCA!R8:S8), CT!R8 )</f>
        <v>0.69140749999999995</v>
      </c>
      <c r="T8" s="9">
        <f>IF( AND(ISNUMBER(LNK!T8),ISNUMBER(LNK!U8)),  AVERAGE(LNK!T8:U8), LNK!T8 )</f>
        <v>0.99460949999999992</v>
      </c>
      <c r="U8" s="9">
        <f>IF( AND(ISNUMBER(CT!T8),ISNUMBER(CT!U8)),  AVERAGE(CT!T8:U8, TF!T8:U8, 'BC(i)'!T8:U8, CCA!T8:U8), CT!T8 )</f>
        <v>0.90507124999999999</v>
      </c>
      <c r="V8" s="8">
        <f>IF( AND(ISNUMBER(LNK!V8),ISNUMBER(LNK!W8)),  AVERAGE(LNK!V8:W8), LNK!V8 )</f>
        <v>0.89887899999999998</v>
      </c>
      <c r="W8" s="8">
        <f>IF( AND(ISNUMBER(CT!V8),ISNUMBER(CT!W8)),  AVERAGE(CT!V8:W8, TF!V8:W8, 'BC(i)'!V8:W8, CCA!V8:W8), CT!V8 )</f>
        <v>0.37462362500000002</v>
      </c>
      <c r="X8" s="9">
        <f>IF( AND(ISNUMBER(LNK!X8),ISNUMBER(LNK!Y8)),  AVERAGE(LNK!X8:Y8), LNK!X8 )</f>
        <v>0.98771249999999999</v>
      </c>
      <c r="Y8" s="9">
        <f>IF( AND(ISNUMBER(CT!X8),ISNUMBER(CT!Y8)),  AVERAGE(CT!X8:Y8, TF!X8:Y8, 'BC(i)'!X8:Y8, CCA!X8:Y8), CT!X8 )</f>
        <v>0.88990400000000003</v>
      </c>
      <c r="Z8" s="8" t="str">
        <f>IF( AND(ISNUMBER(LNK!Z8),ISNUMBER(LNK!AA8)),  AVERAGE(LNK!Z8:AA8), LNK!Z8 )</f>
        <v>NA</v>
      </c>
      <c r="AA8" s="8" t="str">
        <f>IF( AND(ISNUMBER(CT!Z8),ISNUMBER(CT!AA8)),  AVERAGE(CT!Z8:AA8, TF!Z8:AA8, 'BC(i)'!Z8:AA8, CCA!Z8:AA8), CT!Z8 )</f>
        <v>NA</v>
      </c>
      <c r="AB8" s="9" t="str">
        <f>IF( AND(ISNUMBER(LNK!AB8),ISNUMBER(LNK!AC8)),  AVERAGE(LNK!AB8:AC8), LNK!AB8 )</f>
        <v>NA</v>
      </c>
      <c r="AC8" s="9" t="str">
        <f>IF( AND(ISNUMBER(CT!AB8),ISNUMBER(CT!AC8)),  AVERAGE(CT!AB8:AC8, TF!AB8:AC8, 'BC(i)'!AB8:AC8, CCA!AB8:AC8), CT!AB8 )</f>
        <v>NA</v>
      </c>
      <c r="AD8" s="8" t="str">
        <f>IF( AND(ISNUMBER(LNK!AD8),ISNUMBER(LNK!AE8)),  AVERAGE(LNK!AD8:AE8), LNK!AD8 )</f>
        <v>NA</v>
      </c>
      <c r="AE8" s="8" t="str">
        <f>IF( AND(ISNUMBER(CT!AD8),ISNUMBER(CT!AE8)),  AVERAGE(CT!AD8:AE8, TF!AD8:AE8, 'BC(i)'!AD8:AE8, CCA!AD8:AE8), CT!AD8 )</f>
        <v>NA</v>
      </c>
      <c r="AF8" s="9">
        <f>IF( AND(ISNUMBER(LNK!AF8),ISNUMBER(LNK!AG8)),  AVERAGE(LNK!AF8:AG8), LNK!AF8 )</f>
        <v>0.99491949999999996</v>
      </c>
      <c r="AG8" s="9">
        <f>IF( AND(ISNUMBER(CT!AF8),ISNUMBER(CT!AG8)),  AVERAGE(CT!AF8:AG8, TF!AF8:AG8, 'BC(i)'!AF8:AG8, CCA!AF8:AG8), CT!AF8 )</f>
        <v>0.94923999999999997</v>
      </c>
      <c r="AH8" s="8">
        <f>IF( AND(ISNUMBER(LNK!AH8),ISNUMBER(LNK!AI8)),  AVERAGE(LNK!AH8:AI8), LNK!AH8 )</f>
        <v>0.98794599999999999</v>
      </c>
      <c r="AI8" s="8">
        <f>IF( AND(ISNUMBER(CT!AH8),ISNUMBER(CT!AI8)),  AVERAGE(CT!AH8:AI8, TF!AH8:AI8, 'BC(i)'!AH8:AI8, CCA!AH8:AI8), CT!AH8 )</f>
        <v>0.73707062500000009</v>
      </c>
      <c r="AJ8" s="9">
        <f>IF( AND(ISNUMBER(LNK!AJ8),ISNUMBER(LNK!AK8)),  AVERAGE(LNK!AJ8:AK8), LNK!AJ8 )</f>
        <v>1</v>
      </c>
      <c r="AK8" s="9">
        <f>IF( AND(ISNUMBER(CT!AJ8),ISNUMBER(CT!AK8)),  AVERAGE(CT!AJ8:AK8, TF!AJ8:AK8, 'BC(i)'!AJ8:AK8, CCA!AJ8:AK8), CT!AJ8 )</f>
        <v>1</v>
      </c>
      <c r="AL8" s="8">
        <f>IF( AND(ISNUMBER(LNK!AL8),ISNUMBER(LNK!AM8)),  AVERAGE(LNK!AL8:AM8), LNK!AL8 )</f>
        <v>0.99903900000000001</v>
      </c>
      <c r="AM8" s="8">
        <f>IF( AND(ISNUMBER(CT!AL8),ISNUMBER(CT!AM8)),  AVERAGE(CT!AL8:AM8, TF!AL8:AM8, 'BC(i)'!AL8:AM8, CCA!AL8:AM8), CT!AL8 )</f>
        <v>0.97983837499999993</v>
      </c>
      <c r="AN8" s="9">
        <f>IF( AND(ISNUMBER(LNK!AN8),ISNUMBER(LNK!AO8)),  AVERAGE(LNK!AN8:AO8), LNK!AN8 )</f>
        <v>0.99974200000000002</v>
      </c>
      <c r="AO8" s="9">
        <f>IF( AND(ISNUMBER(CT!AN8),ISNUMBER(CT!AO8)),  AVERAGE(CT!AN8:AO8, TF!AN8:AO8, 'BC(i)'!AN8:AO8, CCA!AN8:AO8), CT!AN8 )</f>
        <v>0.99357837500000001</v>
      </c>
    </row>
    <row r="10" spans="1:41" x14ac:dyDescent="0.25">
      <c r="A10" s="4" t="s">
        <v>4</v>
      </c>
      <c r="B10" s="20" t="s">
        <v>26</v>
      </c>
      <c r="C10" s="20"/>
      <c r="D10" s="21" t="s">
        <v>27</v>
      </c>
      <c r="E10" s="21"/>
      <c r="F10" s="17" t="s">
        <v>5</v>
      </c>
      <c r="G10" s="17"/>
      <c r="H10" s="22" t="s">
        <v>29</v>
      </c>
      <c r="I10" s="22"/>
      <c r="J10" s="17" t="s">
        <v>6</v>
      </c>
      <c r="K10" s="17"/>
      <c r="L10" s="18" t="s">
        <v>23</v>
      </c>
      <c r="M10" s="18"/>
      <c r="N10" s="17" t="s">
        <v>7</v>
      </c>
      <c r="O10" s="17"/>
      <c r="P10" s="18" t="s">
        <v>8</v>
      </c>
      <c r="Q10" s="18"/>
      <c r="R10" s="17" t="s">
        <v>9</v>
      </c>
      <c r="S10" s="17"/>
      <c r="T10" s="18" t="s">
        <v>10</v>
      </c>
      <c r="U10" s="18"/>
      <c r="V10" s="17" t="s">
        <v>11</v>
      </c>
      <c r="W10" s="17"/>
      <c r="X10" s="18" t="s">
        <v>12</v>
      </c>
      <c r="Y10" s="18"/>
      <c r="Z10" s="17" t="s">
        <v>13</v>
      </c>
      <c r="AA10" s="17"/>
      <c r="AB10" s="18" t="s">
        <v>24</v>
      </c>
      <c r="AC10" s="18"/>
      <c r="AD10" s="17" t="s">
        <v>28</v>
      </c>
      <c r="AE10" s="17"/>
      <c r="AF10" s="18" t="s">
        <v>14</v>
      </c>
      <c r="AG10" s="18"/>
      <c r="AH10" s="17" t="s">
        <v>15</v>
      </c>
      <c r="AI10" s="17"/>
      <c r="AJ10" s="18" t="s">
        <v>25</v>
      </c>
      <c r="AK10" s="18"/>
      <c r="AL10" s="17" t="s">
        <v>16</v>
      </c>
      <c r="AM10" s="17"/>
      <c r="AN10" s="18" t="s">
        <v>17</v>
      </c>
      <c r="AO10" s="18"/>
    </row>
    <row r="11" spans="1:41" x14ac:dyDescent="0.25">
      <c r="A11" s="4"/>
      <c r="B11" s="5" t="s">
        <v>49</v>
      </c>
      <c r="C11" s="5" t="s">
        <v>50</v>
      </c>
      <c r="D11" s="7" t="s">
        <v>49</v>
      </c>
      <c r="E11" s="7" t="s">
        <v>50</v>
      </c>
      <c r="F11" s="5" t="s">
        <v>49</v>
      </c>
      <c r="G11" s="5" t="s">
        <v>50</v>
      </c>
      <c r="H11" s="7" t="s">
        <v>49</v>
      </c>
      <c r="I11" s="7" t="s">
        <v>50</v>
      </c>
      <c r="J11" s="5" t="s">
        <v>49</v>
      </c>
      <c r="K11" s="5" t="s">
        <v>50</v>
      </c>
      <c r="L11" s="7" t="s">
        <v>49</v>
      </c>
      <c r="M11" s="7" t="s">
        <v>50</v>
      </c>
      <c r="N11" s="5" t="s">
        <v>49</v>
      </c>
      <c r="O11" s="5" t="s">
        <v>50</v>
      </c>
      <c r="P11" s="7" t="s">
        <v>49</v>
      </c>
      <c r="Q11" s="7" t="s">
        <v>50</v>
      </c>
      <c r="R11" s="5" t="s">
        <v>49</v>
      </c>
      <c r="S11" s="5" t="s">
        <v>50</v>
      </c>
      <c r="T11" s="7" t="s">
        <v>49</v>
      </c>
      <c r="U11" s="7" t="s">
        <v>50</v>
      </c>
      <c r="V11" s="5" t="s">
        <v>49</v>
      </c>
      <c r="W11" s="5" t="s">
        <v>50</v>
      </c>
      <c r="X11" s="7" t="s">
        <v>49</v>
      </c>
      <c r="Y11" s="7" t="s">
        <v>50</v>
      </c>
      <c r="Z11" s="5" t="s">
        <v>49</v>
      </c>
      <c r="AA11" s="5" t="s">
        <v>50</v>
      </c>
      <c r="AB11" s="7" t="s">
        <v>49</v>
      </c>
      <c r="AC11" s="7" t="s">
        <v>50</v>
      </c>
      <c r="AD11" s="5" t="s">
        <v>49</v>
      </c>
      <c r="AE11" s="5" t="s">
        <v>50</v>
      </c>
      <c r="AF11" s="7" t="s">
        <v>49</v>
      </c>
      <c r="AG11" s="7" t="s">
        <v>50</v>
      </c>
      <c r="AH11" s="5" t="s">
        <v>49</v>
      </c>
      <c r="AI11" s="5" t="s">
        <v>50</v>
      </c>
      <c r="AJ11" s="7" t="s">
        <v>49</v>
      </c>
      <c r="AK11" s="7" t="s">
        <v>50</v>
      </c>
      <c r="AL11" s="5" t="s">
        <v>49</v>
      </c>
      <c r="AM11" s="5" t="s">
        <v>50</v>
      </c>
      <c r="AN11" s="7" t="s">
        <v>49</v>
      </c>
      <c r="AO11" s="7" t="s">
        <v>50</v>
      </c>
    </row>
    <row r="12" spans="1:41" x14ac:dyDescent="0.25">
      <c r="A12" s="19" t="s">
        <v>52</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1" x14ac:dyDescent="0.25">
      <c r="A13" s="12" t="str">
        <f>LNK!A4</f>
        <v>EPFL-CH (*)</v>
      </c>
      <c r="B13" s="10">
        <f>IF(ISNUMBER(B4), RANK(B4, B$4:B$8, 0), B4)</f>
        <v>3</v>
      </c>
      <c r="C13" s="10">
        <f>IF(ISNUMBER(C4), RANK(C4, C$4:C$8, 0), C4)</f>
        <v>4</v>
      </c>
      <c r="D13" s="11">
        <f>IF(ISNUMBER(D4), RANK(D4, D$4:D$8, 0), D4)</f>
        <v>4</v>
      </c>
      <c r="E13" s="11">
        <f>IF(ISNUMBER(E4), RANK(E4, E$4:E$8, 0), E4)</f>
        <v>4</v>
      </c>
      <c r="F13" s="10">
        <f>IF(ISNUMBER(F4), RANK(F4, F$4:F$8, 0), F4)</f>
        <v>2</v>
      </c>
      <c r="G13" s="10">
        <f>IF(ISNUMBER(G4), RANK(G4, G$4:G$8, 0), G4)</f>
        <v>2</v>
      </c>
      <c r="H13" s="11" t="str">
        <f>IF(ISNUMBER(H4), RANK(H4, H$4:H$8, 0), H4)</f>
        <v>NA</v>
      </c>
      <c r="I13" s="11" t="str">
        <f>IF(ISNUMBER(I4), RANK(I4, I$4:I$8, 0), I4)</f>
        <v>NA</v>
      </c>
      <c r="J13" s="10">
        <f>IF(ISNUMBER(J4), RANK(J4, J$4:J$8, 0), J4)</f>
        <v>1</v>
      </c>
      <c r="K13" s="10">
        <f>IF(ISNUMBER(K4), RANK(K4, K$4:K$8, 0), K4)</f>
        <v>1</v>
      </c>
      <c r="L13" s="11">
        <f>IF(ISNUMBER(L4), RANK(L4, L$4:L$8, 0), L4)</f>
        <v>1</v>
      </c>
      <c r="M13" s="11">
        <f>IF(ISNUMBER(M4), RANK(M4, M$4:M$8, 0), M4)</f>
        <v>1</v>
      </c>
      <c r="N13" s="10">
        <f>IF(ISNUMBER(N4), RANK(N4, N$4:N$8, 0), N4)</f>
        <v>2</v>
      </c>
      <c r="O13" s="10">
        <f>IF(ISNUMBER(O4), RANK(O4, O$4:O$8, 0), O4)</f>
        <v>1</v>
      </c>
      <c r="P13" s="11">
        <f>IF(ISNUMBER(P4), RANK(P4, P$4:P$8, 0), P4)</f>
        <v>1</v>
      </c>
      <c r="Q13" s="11">
        <f>IF(ISNUMBER(Q4), RANK(Q4, Q$4:Q$8, 0), Q4)</f>
        <v>1</v>
      </c>
      <c r="R13" s="10">
        <f>IF(ISNUMBER(R4), RANK(R4, R$4:R$8, 0), R4)</f>
        <v>1</v>
      </c>
      <c r="S13" s="10">
        <f>IF(ISNUMBER(S4), RANK(S4, S$4:S$8, 0), S4)</f>
        <v>2</v>
      </c>
      <c r="T13" s="11">
        <f>IF(ISNUMBER(T4), RANK(T4, T$4:T$8, 0), T4)</f>
        <v>1</v>
      </c>
      <c r="U13" s="11">
        <f>IF(ISNUMBER(U4), RANK(U4, U$4:U$8, 0), U4)</f>
        <v>2</v>
      </c>
      <c r="V13" s="10">
        <f>IF(ISNUMBER(V4), RANK(V4, V$4:V$8, 0), V4)</f>
        <v>1</v>
      </c>
      <c r="W13" s="10">
        <f>IF(ISNUMBER(W4), RANK(W4, W$4:W$8, 0), W4)</f>
        <v>1</v>
      </c>
      <c r="X13" s="11">
        <f>IF(ISNUMBER(X4), RANK(X4, X$4:X$8, 0), X4)</f>
        <v>1</v>
      </c>
      <c r="Y13" s="11">
        <f>IF(ISNUMBER(Y4), RANK(Y4, Y$4:Y$8, 0), Y4)</f>
        <v>1</v>
      </c>
      <c r="Z13" s="10" t="str">
        <f>IF(ISNUMBER(Z4), RANK(Z4, Z$4:Z$8, 0), Z4)</f>
        <v>NA</v>
      </c>
      <c r="AA13" s="10" t="str">
        <f>IF(ISNUMBER(AA4), RANK(AA4, AA$4:AA$8, 0), AA4)</f>
        <v>NA</v>
      </c>
      <c r="AB13" s="11" t="str">
        <f>IF(ISNUMBER(AB4), RANK(AB4, AB$4:AB$8, 0), AB4)</f>
        <v>NA</v>
      </c>
      <c r="AC13" s="11" t="str">
        <f>IF(ISNUMBER(AC4), RANK(AC4, AC$4:AC$8, 0), AC4)</f>
        <v>NA</v>
      </c>
      <c r="AD13" s="10" t="str">
        <f>IF(ISNUMBER(AD4), RANK(AD4, AD$4:AD$8, 0), AD4)</f>
        <v>NA</v>
      </c>
      <c r="AE13" s="10" t="str">
        <f>IF(ISNUMBER(AE4), RANK(AE4, AE$4:AE$8, 0), AE4)</f>
        <v>NA</v>
      </c>
      <c r="AF13" s="11">
        <f>IF(ISNUMBER(AF4), RANK(AF4, AF$4:AF$8, 0), AF4)</f>
        <v>1</v>
      </c>
      <c r="AG13" s="11">
        <f>IF(ISNUMBER(AG4), RANK(AG4, AG$4:AG$8, 0), AG4)</f>
        <v>2</v>
      </c>
      <c r="AH13" s="10">
        <f>IF(ISNUMBER(AH4), RANK(AH4, AH$4:AH$8, 0), AH4)</f>
        <v>1</v>
      </c>
      <c r="AI13" s="10">
        <f>IF(ISNUMBER(AI4), RANK(AI4, AI$4:AI$8, 0), AI4)</f>
        <v>1</v>
      </c>
      <c r="AJ13" s="11">
        <f>IF(ISNUMBER(AJ4), RANK(AJ4, AJ$4:AJ$8, 0), AJ4)</f>
        <v>1</v>
      </c>
      <c r="AK13" s="11">
        <f>IF(ISNUMBER(AK4), RANK(AK4, AK$4:AK$8, 0), AK4)</f>
        <v>1</v>
      </c>
      <c r="AL13" s="10">
        <f>IF(ISNUMBER(AL4), RANK(AL4, AL$4:AL$8, 0), AL4)</f>
        <v>1</v>
      </c>
      <c r="AM13" s="10">
        <f>IF(ISNUMBER(AM4), RANK(AM4, AM$4:AM$8, 0), AM4)</f>
        <v>2</v>
      </c>
      <c r="AN13" s="11">
        <f>IF(ISNUMBER(AN4), RANK(AN4, AN$4:AN$8, 0), AN4)</f>
        <v>3</v>
      </c>
      <c r="AO13" s="11">
        <f>IF(ISNUMBER(AO4), RANK(AO4, AO$4:AO$8, 0), AO4)</f>
        <v>3</v>
      </c>
    </row>
    <row r="14" spans="1:41" x14ac:dyDescent="0.25">
      <c r="A14" s="12" t="str">
        <f>LNK!A5</f>
        <v>KTH-SE (*)</v>
      </c>
      <c r="B14" s="10">
        <f>IF(ISNUMBER(B5), RANK(B5, B$4:B$8, 0), B5)</f>
        <v>4</v>
      </c>
      <c r="C14" s="10">
        <f>IF(ISNUMBER(C5), RANK(C5, C$4:C$8, 0), C5)</f>
        <v>3</v>
      </c>
      <c r="D14" s="11">
        <f>IF(ISNUMBER(D5), RANK(D5, D$4:D$8, 0), D5)</f>
        <v>2</v>
      </c>
      <c r="E14" s="11">
        <f>IF(ISNUMBER(E5), RANK(E5, E$4:E$8, 0), E5)</f>
        <v>2</v>
      </c>
      <c r="F14" s="10">
        <f>IF(ISNUMBER(F5), RANK(F5, F$4:F$8, 0), F5)</f>
        <v>4</v>
      </c>
      <c r="G14" s="10">
        <f>IF(ISNUMBER(G5), RANK(G5, G$4:G$8, 0), G5)</f>
        <v>4</v>
      </c>
      <c r="H14" s="11" t="str">
        <f>IF(ISNUMBER(H5), RANK(H5, H$4:H$8, 0), H5)</f>
        <v>NA</v>
      </c>
      <c r="I14" s="11" t="str">
        <f>IF(ISNUMBER(I5), RANK(I5, I$4:I$8, 0), I5)</f>
        <v>NA</v>
      </c>
      <c r="J14" s="10">
        <f>IF(ISNUMBER(J5), RANK(J5, J$4:J$8, 0), J5)</f>
        <v>5</v>
      </c>
      <c r="K14" s="10">
        <f>IF(ISNUMBER(K5), RANK(K5, K$4:K$8, 0), K5)</f>
        <v>5</v>
      </c>
      <c r="L14" s="11">
        <f>IF(ISNUMBER(L5), RANK(L5, L$4:L$8, 0), L5)</f>
        <v>1</v>
      </c>
      <c r="M14" s="11">
        <f>IF(ISNUMBER(M5), RANK(M5, M$4:M$8, 0), M5)</f>
        <v>1</v>
      </c>
      <c r="N14" s="10">
        <f>IF(ISNUMBER(N5), RANK(N5, N$4:N$8, 0), N5)</f>
        <v>3</v>
      </c>
      <c r="O14" s="10">
        <f>IF(ISNUMBER(O5), RANK(O5, O$4:O$8, 0), O5)</f>
        <v>3</v>
      </c>
      <c r="P14" s="11">
        <f>IF(ISNUMBER(P5), RANK(P5, P$4:P$8, 0), P5)</f>
        <v>4</v>
      </c>
      <c r="Q14" s="11">
        <f>IF(ISNUMBER(Q5), RANK(Q5, Q$4:Q$8, 0), Q5)</f>
        <v>3</v>
      </c>
      <c r="R14" s="10">
        <f>IF(ISNUMBER(R5), RANK(R5, R$4:R$8, 0), R5)</f>
        <v>2</v>
      </c>
      <c r="S14" s="10">
        <f>IF(ISNUMBER(S5), RANK(S5, S$4:S$8, 0), S5)</f>
        <v>1</v>
      </c>
      <c r="T14" s="11">
        <f>IF(ISNUMBER(T5), RANK(T5, T$4:T$8, 0), T5)</f>
        <v>4</v>
      </c>
      <c r="U14" s="11">
        <f>IF(ISNUMBER(U5), RANK(U5, U$4:U$8, 0), U5)</f>
        <v>1</v>
      </c>
      <c r="V14" s="10">
        <f>IF(ISNUMBER(V5), RANK(V5, V$4:V$8, 0), V5)</f>
        <v>4</v>
      </c>
      <c r="W14" s="10">
        <f>IF(ISNUMBER(W5), RANK(W5, W$4:W$8, 0), W5)</f>
        <v>2</v>
      </c>
      <c r="X14" s="11">
        <f>IF(ISNUMBER(X5), RANK(X5, X$4:X$8, 0), X5)</f>
        <v>3</v>
      </c>
      <c r="Y14" s="11">
        <f>IF(ISNUMBER(Y5), RANK(Y5, Y$4:Y$8, 0), Y5)</f>
        <v>3</v>
      </c>
      <c r="Z14" s="10" t="str">
        <f>IF(ISNUMBER(Z5), RANK(Z5, Z$4:Z$8, 0), Z5)</f>
        <v>NA</v>
      </c>
      <c r="AA14" s="10" t="str">
        <f>IF(ISNUMBER(AA5), RANK(AA5, AA$4:AA$8, 0), AA5)</f>
        <v>NA</v>
      </c>
      <c r="AB14" s="11" t="str">
        <f>IF(ISNUMBER(AB5), RANK(AB5, AB$4:AB$8, 0), AB5)</f>
        <v>NA</v>
      </c>
      <c r="AC14" s="11" t="str">
        <f>IF(ISNUMBER(AC5), RANK(AC5, AC$4:AC$8, 0), AC5)</f>
        <v>NA</v>
      </c>
      <c r="AD14" s="10" t="str">
        <f>IF(ISNUMBER(AD5), RANK(AD5, AD$4:AD$8, 0), AD5)</f>
        <v>NA</v>
      </c>
      <c r="AE14" s="10" t="str">
        <f>IF(ISNUMBER(AE5), RANK(AE5, AE$4:AE$8, 0), AE5)</f>
        <v>NA</v>
      </c>
      <c r="AF14" s="11">
        <f>IF(ISNUMBER(AF5), RANK(AF5, AF$4:AF$8, 0), AF5)</f>
        <v>1</v>
      </c>
      <c r="AG14" s="11">
        <f>IF(ISNUMBER(AG5), RANK(AG5, AG$4:AG$8, 0), AG5)</f>
        <v>2</v>
      </c>
      <c r="AH14" s="10">
        <f>IF(ISNUMBER(AH5), RANK(AH5, AH$4:AH$8, 0), AH5)</f>
        <v>3</v>
      </c>
      <c r="AI14" s="10">
        <f>IF(ISNUMBER(AI5), RANK(AI5, AI$4:AI$8, 0), AI5)</f>
        <v>2</v>
      </c>
      <c r="AJ14" s="11">
        <f>IF(ISNUMBER(AJ5), RANK(AJ5, AJ$4:AJ$8, 0), AJ5)</f>
        <v>1</v>
      </c>
      <c r="AK14" s="11">
        <f>IF(ISNUMBER(AK5), RANK(AK5, AK$4:AK$8, 0), AK5)</f>
        <v>1</v>
      </c>
      <c r="AL14" s="10">
        <f>IF(ISNUMBER(AL5), RANK(AL5, AL$4:AL$8, 0), AL5)</f>
        <v>3</v>
      </c>
      <c r="AM14" s="10">
        <f>IF(ISNUMBER(AM5), RANK(AM5, AM$4:AM$8, 0), AM5)</f>
        <v>3</v>
      </c>
      <c r="AN14" s="11">
        <f>IF(ISNUMBER(AN5), RANK(AN5, AN$4:AN$8, 0), AN5)</f>
        <v>2</v>
      </c>
      <c r="AO14" s="11">
        <f>IF(ISNUMBER(AO5), RANK(AO5, AO$4:AO$8, 0), AO5)</f>
        <v>2</v>
      </c>
    </row>
    <row r="15" spans="1:41" x14ac:dyDescent="0.25">
      <c r="A15" s="12" t="str">
        <f>LNK!A6</f>
        <v>LUH-GE</v>
      </c>
      <c r="B15" s="10">
        <f>IF(ISNUMBER(B6), RANK(B6, B$4:B$8, 0), B6)</f>
        <v>2</v>
      </c>
      <c r="C15" s="10">
        <f>IF(ISNUMBER(C6), RANK(C6, C$4:C$8, 0), C6)</f>
        <v>1</v>
      </c>
      <c r="D15" s="11">
        <f>IF(ISNUMBER(D6), RANK(D6, D$4:D$8, 0), D6)</f>
        <v>3</v>
      </c>
      <c r="E15" s="11">
        <f>IF(ISNUMBER(E6), RANK(E6, E$4:E$8, 0), E6)</f>
        <v>1</v>
      </c>
      <c r="F15" s="10">
        <f>IF(ISNUMBER(F6), RANK(F6, F$4:F$8, 0), F6)</f>
        <v>5</v>
      </c>
      <c r="G15" s="10">
        <f>IF(ISNUMBER(G6), RANK(G6, G$4:G$8, 0), G6)</f>
        <v>5</v>
      </c>
      <c r="H15" s="11" t="str">
        <f>IF(ISNUMBER(H6), RANK(H6, H$4:H$8, 0), H6)</f>
        <v>NA</v>
      </c>
      <c r="I15" s="11" t="str">
        <f>IF(ISNUMBER(I6), RANK(I6, I$4:I$8, 0), I6)</f>
        <v>NA</v>
      </c>
      <c r="J15" s="10">
        <f>IF(ISNUMBER(J6), RANK(J6, J$4:J$8, 0), J6)</f>
        <v>4</v>
      </c>
      <c r="K15" s="10">
        <f>IF(ISNUMBER(K6), RANK(K6, K$4:K$8, 0), K6)</f>
        <v>4</v>
      </c>
      <c r="L15" s="11" t="str">
        <f>IF(ISNUMBER(L6), RANK(L6, L$4:L$8, 0), L6)</f>
        <v>NA</v>
      </c>
      <c r="M15" s="11" t="str">
        <f>IF(ISNUMBER(M6), RANK(M6, M$4:M$8, 0), M6)</f>
        <v>NA</v>
      </c>
      <c r="N15" s="10" t="str">
        <f>IF(ISNUMBER(N6), RANK(N6, N$4:N$8, 0), N6)</f>
        <v>NA</v>
      </c>
      <c r="O15" s="10" t="str">
        <f>IF(ISNUMBER(O6), RANK(O6, O$4:O$8, 0), O6)</f>
        <v>NA</v>
      </c>
      <c r="P15" s="11" t="str">
        <f>IF(ISNUMBER(P6), RANK(P6, P$4:P$8, 0), P6)</f>
        <v>NA</v>
      </c>
      <c r="Q15" s="11" t="str">
        <f>IF(ISNUMBER(Q6), RANK(Q6, Q$4:Q$8, 0), Q6)</f>
        <v>NA</v>
      </c>
      <c r="R15" s="10">
        <f>IF(ISNUMBER(R6), RANK(R6, R$4:R$8, 0), R6)</f>
        <v>5</v>
      </c>
      <c r="S15" s="10">
        <f>IF(ISNUMBER(S6), RANK(S6, S$4:S$8, 0), S6)</f>
        <v>5</v>
      </c>
      <c r="T15" s="11">
        <f>IF(ISNUMBER(T6), RANK(T6, T$4:T$8, 0), T6)</f>
        <v>5</v>
      </c>
      <c r="U15" s="11">
        <f>IF(ISNUMBER(U6), RANK(U6, U$4:U$8, 0), U6)</f>
        <v>4</v>
      </c>
      <c r="V15" s="10" t="str">
        <f>IF(ISNUMBER(V6), RANK(V6, V$4:V$8, 0), V6)</f>
        <v>NA</v>
      </c>
      <c r="W15" s="10" t="str">
        <f>IF(ISNUMBER(W6), RANK(W6, W$4:W$8, 0), W6)</f>
        <v>NA</v>
      </c>
      <c r="X15" s="11" t="str">
        <f>IF(ISNUMBER(X6), RANK(X6, X$4:X$8, 0), X6)</f>
        <v>NA</v>
      </c>
      <c r="Y15" s="11" t="str">
        <f>IF(ISNUMBER(Y6), RANK(Y6, Y$4:Y$8, 0), Y6)</f>
        <v>NA</v>
      </c>
      <c r="Z15" s="10" t="str">
        <f>IF(ISNUMBER(Z6), RANK(Z6, Z$4:Z$8, 0), Z6)</f>
        <v>NA</v>
      </c>
      <c r="AA15" s="10" t="str">
        <f>IF(ISNUMBER(AA6), RANK(AA6, AA$4:AA$8, 0), AA6)</f>
        <v>NA</v>
      </c>
      <c r="AB15" s="11" t="str">
        <f>IF(ISNUMBER(AB6), RANK(AB6, AB$4:AB$8, 0), AB6)</f>
        <v>NA</v>
      </c>
      <c r="AC15" s="11" t="str">
        <f>IF(ISNUMBER(AC6), RANK(AC6, AC$4:AC$8, 0), AC6)</f>
        <v>NA</v>
      </c>
      <c r="AD15" s="10" t="str">
        <f>IF(ISNUMBER(AD6), RANK(AD6, AD$4:AD$8, 0), AD6)</f>
        <v>NA</v>
      </c>
      <c r="AE15" s="10" t="str">
        <f>IF(ISNUMBER(AE6), RANK(AE6, AE$4:AE$8, 0), AE6)</f>
        <v>NA</v>
      </c>
      <c r="AF15" s="11">
        <f>IF(ISNUMBER(AF6), RANK(AF6, AF$4:AF$8, 0), AF6)</f>
        <v>5</v>
      </c>
      <c r="AG15" s="11">
        <f>IF(ISNUMBER(AG6), RANK(AG6, AG$4:AG$8, 0), AG6)</f>
        <v>5</v>
      </c>
      <c r="AH15" s="10">
        <f>IF(ISNUMBER(AH6), RANK(AH6, AH$4:AH$8, 0), AH6)</f>
        <v>5</v>
      </c>
      <c r="AI15" s="10">
        <f>IF(ISNUMBER(AI6), RANK(AI6, AI$4:AI$8, 0), AI6)</f>
        <v>3</v>
      </c>
      <c r="AJ15" s="11" t="str">
        <f>IF(ISNUMBER(AJ6), RANK(AJ6, AJ$4:AJ$8, 0), AJ6)</f>
        <v>NA</v>
      </c>
      <c r="AK15" s="11" t="str">
        <f>IF(ISNUMBER(AK6), RANK(AK6, AK$4:AK$8, 0), AK6)</f>
        <v>NA</v>
      </c>
      <c r="AL15" s="10">
        <f>IF(ISNUMBER(AL6), RANK(AL6, AL$4:AL$8, 0), AL6)</f>
        <v>5</v>
      </c>
      <c r="AM15" s="10">
        <f>IF(ISNUMBER(AM6), RANK(AM6, AM$4:AM$8, 0), AM6)</f>
        <v>4</v>
      </c>
      <c r="AN15" s="11" t="str">
        <f>IF(ISNUMBER(AN6), RANK(AN6, AN$4:AN$8, 0), AN6)</f>
        <v>NA</v>
      </c>
      <c r="AO15" s="11" t="str">
        <f>IF(ISNUMBER(AO6), RANK(AO6, AO$4:AO$8, 0), AO6)</f>
        <v>NA</v>
      </c>
    </row>
    <row r="16" spans="1:41" x14ac:dyDescent="0.25">
      <c r="A16" s="12" t="str">
        <f>LNK!A7</f>
        <v>MON-AU (*)</v>
      </c>
      <c r="B16" s="10">
        <f>IF(ISNUMBER(B7), RANK(B7, B$4:B$8, 0), B7)</f>
        <v>1</v>
      </c>
      <c r="C16" s="10">
        <f>IF(ISNUMBER(C7), RANK(C7, C$4:C$8, 0), C7)</f>
        <v>2</v>
      </c>
      <c r="D16" s="11">
        <f>IF(ISNUMBER(D7), RANK(D7, D$4:D$8, 0), D7)</f>
        <v>1</v>
      </c>
      <c r="E16" s="11">
        <f>IF(ISNUMBER(E7), RANK(E7, E$4:E$8, 0), E7)</f>
        <v>3</v>
      </c>
      <c r="F16" s="10">
        <f>IF(ISNUMBER(F7), RANK(F7, F$4:F$8, 0), F7)</f>
        <v>3</v>
      </c>
      <c r="G16" s="10">
        <f>IF(ISNUMBER(G7), RANK(G7, G$4:G$8, 0), G7)</f>
        <v>3</v>
      </c>
      <c r="H16" s="11" t="str">
        <f>IF(ISNUMBER(H7), RANK(H7, H$4:H$8, 0), H7)</f>
        <v>NA</v>
      </c>
      <c r="I16" s="11" t="str">
        <f>IF(ISNUMBER(I7), RANK(I7, I$4:I$8, 0), I7)</f>
        <v>NA</v>
      </c>
      <c r="J16" s="10">
        <f>IF(ISNUMBER(J7), RANK(J7, J$4:J$8, 0), J7)</f>
        <v>3</v>
      </c>
      <c r="K16" s="10">
        <f>IF(ISNUMBER(K7), RANK(K7, K$4:K$8, 0), K7)</f>
        <v>2</v>
      </c>
      <c r="L16" s="11">
        <f>IF(ISNUMBER(L7), RANK(L7, L$4:L$8, 0), L7)</f>
        <v>1</v>
      </c>
      <c r="M16" s="11">
        <f>IF(ISNUMBER(M7), RANK(M7, M$4:M$8, 0), M7)</f>
        <v>1</v>
      </c>
      <c r="N16" s="10">
        <f>IF(ISNUMBER(N7), RANK(N7, N$4:N$8, 0), N7)</f>
        <v>4</v>
      </c>
      <c r="O16" s="10">
        <f>IF(ISNUMBER(O7), RANK(O7, O$4:O$8, 0), O7)</f>
        <v>4</v>
      </c>
      <c r="P16" s="11">
        <f>IF(ISNUMBER(P7), RANK(P7, P$4:P$8, 0), P7)</f>
        <v>3</v>
      </c>
      <c r="Q16" s="11">
        <f>IF(ISNUMBER(Q7), RANK(Q7, Q$4:Q$8, 0), Q7)</f>
        <v>2</v>
      </c>
      <c r="R16" s="10">
        <f>IF(ISNUMBER(R7), RANK(R7, R$4:R$8, 0), R7)</f>
        <v>4</v>
      </c>
      <c r="S16" s="10">
        <f>IF(ISNUMBER(S7), RANK(S7, S$4:S$8, 0), S7)</f>
        <v>4</v>
      </c>
      <c r="T16" s="11">
        <f>IF(ISNUMBER(T7), RANK(T7, T$4:T$8, 0), T7)</f>
        <v>3</v>
      </c>
      <c r="U16" s="11">
        <f>IF(ISNUMBER(U7), RANK(U7, U$4:U$8, 0), U7)</f>
        <v>5</v>
      </c>
      <c r="V16" s="10">
        <f>IF(ISNUMBER(V7), RANK(V7, V$4:V$8, 0), V7)</f>
        <v>2</v>
      </c>
      <c r="W16" s="10">
        <f>IF(ISNUMBER(W7), RANK(W7, W$4:W$8, 0), W7)</f>
        <v>4</v>
      </c>
      <c r="X16" s="11">
        <f>IF(ISNUMBER(X7), RANK(X7, X$4:X$8, 0), X7)</f>
        <v>4</v>
      </c>
      <c r="Y16" s="11">
        <f>IF(ISNUMBER(Y7), RANK(Y7, Y$4:Y$8, 0), Y7)</f>
        <v>4</v>
      </c>
      <c r="Z16" s="10" t="str">
        <f>IF(ISNUMBER(Z7), RANK(Z7, Z$4:Z$8, 0), Z7)</f>
        <v>NA</v>
      </c>
      <c r="AA16" s="10" t="str">
        <f>IF(ISNUMBER(AA7), RANK(AA7, AA$4:AA$8, 0), AA7)</f>
        <v>NA</v>
      </c>
      <c r="AB16" s="11" t="str">
        <f>IF(ISNUMBER(AB7), RANK(AB7, AB$4:AB$8, 0), AB7)</f>
        <v>NA</v>
      </c>
      <c r="AC16" s="11" t="str">
        <f>IF(ISNUMBER(AC7), RANK(AC7, AC$4:AC$8, 0), AC7)</f>
        <v>NA</v>
      </c>
      <c r="AD16" s="10" t="str">
        <f>IF(ISNUMBER(AD7), RANK(AD7, AD$4:AD$8, 0), AD7)</f>
        <v>NA</v>
      </c>
      <c r="AE16" s="10" t="str">
        <f>IF(ISNUMBER(AE7), RANK(AE7, AE$4:AE$8, 0), AE7)</f>
        <v>NA</v>
      </c>
      <c r="AF16" s="11">
        <f>IF(ISNUMBER(AF7), RANK(AF7, AF$4:AF$8, 0), AF7)</f>
        <v>1</v>
      </c>
      <c r="AG16" s="11">
        <f>IF(ISNUMBER(AG7), RANK(AG7, AG$4:AG$8, 0), AG7)</f>
        <v>1</v>
      </c>
      <c r="AH16" s="10">
        <f>IF(ISNUMBER(AH7), RANK(AH7, AH$4:AH$8, 0), AH7)</f>
        <v>2</v>
      </c>
      <c r="AI16" s="10">
        <f>IF(ISNUMBER(AI7), RANK(AI7, AI$4:AI$8, 0), AI7)</f>
        <v>4</v>
      </c>
      <c r="AJ16" s="11">
        <f>IF(ISNUMBER(AJ7), RANK(AJ7, AJ$4:AJ$8, 0), AJ7)</f>
        <v>1</v>
      </c>
      <c r="AK16" s="11">
        <f>IF(ISNUMBER(AK7), RANK(AK7, AK$4:AK$8, 0), AK7)</f>
        <v>1</v>
      </c>
      <c r="AL16" s="10">
        <f>IF(ISNUMBER(AL7), RANK(AL7, AL$4:AL$8, 0), AL7)</f>
        <v>4</v>
      </c>
      <c r="AM16" s="10">
        <f>IF(ISNUMBER(AM7), RANK(AM7, AM$4:AM$8, 0), AM7)</f>
        <v>5</v>
      </c>
      <c r="AN16" s="11">
        <f>IF(ISNUMBER(AN7), RANK(AN7, AN$4:AN$8, 0), AN7)</f>
        <v>4</v>
      </c>
      <c r="AO16" s="11">
        <f>IF(ISNUMBER(AO7), RANK(AO7, AO$4:AO$8, 0), AO7)</f>
        <v>4</v>
      </c>
    </row>
    <row r="17" spans="1:41" x14ac:dyDescent="0.25">
      <c r="A17" s="12" t="str">
        <f>LNK!A8</f>
        <v>SIAT-CN (*)</v>
      </c>
      <c r="B17" s="10">
        <f>IF(ISNUMBER(B8), RANK(B8, B$4:B$8, 0), B8)</f>
        <v>5</v>
      </c>
      <c r="C17" s="10">
        <f>IF(ISNUMBER(C8), RANK(C8, C$4:C$8, 0), C8)</f>
        <v>5</v>
      </c>
      <c r="D17" s="11">
        <f>IF(ISNUMBER(D8), RANK(D8, D$4:D$8, 0), D8)</f>
        <v>5</v>
      </c>
      <c r="E17" s="11">
        <f>IF(ISNUMBER(E8), RANK(E8, E$4:E$8, 0), E8)</f>
        <v>5</v>
      </c>
      <c r="F17" s="10">
        <f>IF(ISNUMBER(F8), RANK(F8, F$4:F$8, 0), F8)</f>
        <v>1</v>
      </c>
      <c r="G17" s="10">
        <f>IF(ISNUMBER(G8), RANK(G8, G$4:G$8, 0), G8)</f>
        <v>1</v>
      </c>
      <c r="H17" s="11" t="str">
        <f>IF(ISNUMBER(H8), RANK(H8, H$4:H$8, 0), H8)</f>
        <v>NA</v>
      </c>
      <c r="I17" s="11" t="str">
        <f>IF(ISNUMBER(I8), RANK(I8, I$4:I$8, 0), I8)</f>
        <v>NA</v>
      </c>
      <c r="J17" s="10">
        <f>IF(ISNUMBER(J8), RANK(J8, J$4:J$8, 0), J8)</f>
        <v>2</v>
      </c>
      <c r="K17" s="10">
        <f>IF(ISNUMBER(K8), RANK(K8, K$4:K$8, 0), K8)</f>
        <v>3</v>
      </c>
      <c r="L17" s="11">
        <f>IF(ISNUMBER(L8), RANK(L8, L$4:L$8, 0), L8)</f>
        <v>1</v>
      </c>
      <c r="M17" s="11">
        <f>IF(ISNUMBER(M8), RANK(M8, M$4:M$8, 0), M8)</f>
        <v>1</v>
      </c>
      <c r="N17" s="10">
        <f>IF(ISNUMBER(N8), RANK(N8, N$4:N$8, 0), N8)</f>
        <v>1</v>
      </c>
      <c r="O17" s="10">
        <f>IF(ISNUMBER(O8), RANK(O8, O$4:O$8, 0), O8)</f>
        <v>2</v>
      </c>
      <c r="P17" s="11">
        <f>IF(ISNUMBER(P8), RANK(P8, P$4:P$8, 0), P8)</f>
        <v>2</v>
      </c>
      <c r="Q17" s="11">
        <f>IF(ISNUMBER(Q8), RANK(Q8, Q$4:Q$8, 0), Q8)</f>
        <v>4</v>
      </c>
      <c r="R17" s="10">
        <f>IF(ISNUMBER(R8), RANK(R8, R$4:R$8, 0), R8)</f>
        <v>3</v>
      </c>
      <c r="S17" s="10">
        <f>IF(ISNUMBER(S8), RANK(S8, S$4:S$8, 0), S8)</f>
        <v>3</v>
      </c>
      <c r="T17" s="11">
        <f>IF(ISNUMBER(T8), RANK(T8, T$4:T$8, 0), T8)</f>
        <v>2</v>
      </c>
      <c r="U17" s="11">
        <f>IF(ISNUMBER(U8), RANK(U8, U$4:U$8, 0), U8)</f>
        <v>3</v>
      </c>
      <c r="V17" s="10">
        <f>IF(ISNUMBER(V8), RANK(V8, V$4:V$8, 0), V8)</f>
        <v>3</v>
      </c>
      <c r="W17" s="10">
        <f>IF(ISNUMBER(W8), RANK(W8, W$4:W$8, 0), W8)</f>
        <v>3</v>
      </c>
      <c r="X17" s="11">
        <f>IF(ISNUMBER(X8), RANK(X8, X$4:X$8, 0), X8)</f>
        <v>2</v>
      </c>
      <c r="Y17" s="11">
        <f>IF(ISNUMBER(Y8), RANK(Y8, Y$4:Y$8, 0), Y8)</f>
        <v>2</v>
      </c>
      <c r="Z17" s="10" t="str">
        <f>IF(ISNUMBER(Z8), RANK(Z8, Z$4:Z$8, 0), Z8)</f>
        <v>NA</v>
      </c>
      <c r="AA17" s="10" t="str">
        <f>IF(ISNUMBER(AA8), RANK(AA8, AA$4:AA$8, 0), AA8)</f>
        <v>NA</v>
      </c>
      <c r="AB17" s="11" t="str">
        <f>IF(ISNUMBER(AB8), RANK(AB8, AB$4:AB$8, 0), AB8)</f>
        <v>NA</v>
      </c>
      <c r="AC17" s="11" t="str">
        <f>IF(ISNUMBER(AC8), RANK(AC8, AC$4:AC$8, 0), AC8)</f>
        <v>NA</v>
      </c>
      <c r="AD17" s="10" t="str">
        <f>IF(ISNUMBER(AD8), RANK(AD8, AD$4:AD$8, 0), AD8)</f>
        <v>NA</v>
      </c>
      <c r="AE17" s="10" t="str">
        <f>IF(ISNUMBER(AE8), RANK(AE8, AE$4:AE$8, 0), AE8)</f>
        <v>NA</v>
      </c>
      <c r="AF17" s="11">
        <f>IF(ISNUMBER(AF8), RANK(AF8, AF$4:AF$8, 0), AF8)</f>
        <v>1</v>
      </c>
      <c r="AG17" s="11">
        <f>IF(ISNUMBER(AG8), RANK(AG8, AG$4:AG$8, 0), AG8)</f>
        <v>2</v>
      </c>
      <c r="AH17" s="10">
        <f>IF(ISNUMBER(AH8), RANK(AH8, AH$4:AH$8, 0), AH8)</f>
        <v>4</v>
      </c>
      <c r="AI17" s="10">
        <f>IF(ISNUMBER(AI8), RANK(AI8, AI$4:AI$8, 0), AI8)</f>
        <v>5</v>
      </c>
      <c r="AJ17" s="11">
        <f>IF(ISNUMBER(AJ8), RANK(AJ8, AJ$4:AJ$8, 0), AJ8)</f>
        <v>1</v>
      </c>
      <c r="AK17" s="11">
        <f>IF(ISNUMBER(AK8), RANK(AK8, AK$4:AK$8, 0), AK8)</f>
        <v>1</v>
      </c>
      <c r="AL17" s="10">
        <f>IF(ISNUMBER(AL8), RANK(AL8, AL$4:AL$8, 0), AL8)</f>
        <v>2</v>
      </c>
      <c r="AM17" s="10">
        <f>IF(ISNUMBER(AM8), RANK(AM8, AM$4:AM$8, 0), AM8)</f>
        <v>1</v>
      </c>
      <c r="AN17" s="11">
        <f>IF(ISNUMBER(AN8), RANK(AN8, AN$4:AN$8, 0), AN8)</f>
        <v>1</v>
      </c>
      <c r="AO17" s="11">
        <f>IF(ISNUMBER(AO8), RANK(AO8, AO$4:AO$8, 0), AO8)</f>
        <v>1</v>
      </c>
    </row>
    <row r="19" spans="1:41" x14ac:dyDescent="0.25">
      <c r="A19" s="4" t="s">
        <v>4</v>
      </c>
      <c r="B19" s="20" t="s">
        <v>26</v>
      </c>
      <c r="C19" s="20"/>
      <c r="D19" s="21" t="s">
        <v>27</v>
      </c>
      <c r="E19" s="21"/>
      <c r="F19" s="17" t="s">
        <v>5</v>
      </c>
      <c r="G19" s="17"/>
      <c r="H19" s="22" t="s">
        <v>29</v>
      </c>
      <c r="I19" s="22"/>
      <c r="J19" s="17" t="s">
        <v>6</v>
      </c>
      <c r="K19" s="17"/>
      <c r="L19" s="18" t="s">
        <v>23</v>
      </c>
      <c r="M19" s="18"/>
      <c r="N19" s="17" t="s">
        <v>7</v>
      </c>
      <c r="O19" s="17"/>
      <c r="P19" s="18" t="s">
        <v>8</v>
      </c>
      <c r="Q19" s="18"/>
      <c r="R19" s="17" t="s">
        <v>9</v>
      </c>
      <c r="S19" s="17"/>
      <c r="T19" s="18" t="s">
        <v>10</v>
      </c>
      <c r="U19" s="18"/>
      <c r="V19" s="17" t="s">
        <v>11</v>
      </c>
      <c r="W19" s="17"/>
      <c r="X19" s="18" t="s">
        <v>12</v>
      </c>
      <c r="Y19" s="18"/>
      <c r="Z19" s="17" t="s">
        <v>13</v>
      </c>
      <c r="AA19" s="17"/>
      <c r="AB19" s="18" t="s">
        <v>24</v>
      </c>
      <c r="AC19" s="18"/>
      <c r="AD19" s="17" t="s">
        <v>28</v>
      </c>
      <c r="AE19" s="17"/>
      <c r="AF19" s="18" t="s">
        <v>14</v>
      </c>
      <c r="AG19" s="18"/>
      <c r="AH19" s="17" t="s">
        <v>15</v>
      </c>
      <c r="AI19" s="17"/>
      <c r="AJ19" s="18" t="s">
        <v>25</v>
      </c>
      <c r="AK19" s="18"/>
      <c r="AL19" s="17" t="s">
        <v>16</v>
      </c>
      <c r="AM19" s="17"/>
      <c r="AN19" s="18" t="s">
        <v>17</v>
      </c>
      <c r="AO19" s="18"/>
    </row>
    <row r="20" spans="1:41" x14ac:dyDescent="0.25">
      <c r="A20" s="4"/>
      <c r="B20" s="5" t="s">
        <v>34</v>
      </c>
      <c r="C20" s="5" t="s">
        <v>21</v>
      </c>
      <c r="D20" s="7" t="s">
        <v>34</v>
      </c>
      <c r="E20" s="7" t="s">
        <v>21</v>
      </c>
      <c r="F20" s="5" t="s">
        <v>34</v>
      </c>
      <c r="G20" s="5" t="s">
        <v>21</v>
      </c>
      <c r="H20" s="7" t="s">
        <v>34</v>
      </c>
      <c r="I20" s="7" t="s">
        <v>21</v>
      </c>
      <c r="J20" s="5" t="s">
        <v>34</v>
      </c>
      <c r="K20" s="5" t="s">
        <v>21</v>
      </c>
      <c r="L20" s="7" t="s">
        <v>34</v>
      </c>
      <c r="M20" s="7" t="s">
        <v>21</v>
      </c>
      <c r="N20" s="5" t="s">
        <v>34</v>
      </c>
      <c r="O20" s="5" t="s">
        <v>21</v>
      </c>
      <c r="P20" s="7" t="s">
        <v>34</v>
      </c>
      <c r="Q20" s="7" t="s">
        <v>21</v>
      </c>
      <c r="R20" s="5" t="s">
        <v>34</v>
      </c>
      <c r="S20" s="5" t="s">
        <v>21</v>
      </c>
      <c r="T20" s="7" t="s">
        <v>34</v>
      </c>
      <c r="U20" s="7" t="s">
        <v>21</v>
      </c>
      <c r="V20" s="5" t="s">
        <v>34</v>
      </c>
      <c r="W20" s="5" t="s">
        <v>21</v>
      </c>
      <c r="X20" s="7" t="s">
        <v>34</v>
      </c>
      <c r="Y20" s="7" t="s">
        <v>21</v>
      </c>
      <c r="Z20" s="5" t="s">
        <v>34</v>
      </c>
      <c r="AA20" s="5" t="s">
        <v>21</v>
      </c>
      <c r="AB20" s="7" t="s">
        <v>34</v>
      </c>
      <c r="AC20" s="7" t="s">
        <v>21</v>
      </c>
      <c r="AD20" s="5" t="s">
        <v>34</v>
      </c>
      <c r="AE20" s="5" t="s">
        <v>21</v>
      </c>
      <c r="AF20" s="7" t="s">
        <v>34</v>
      </c>
      <c r="AG20" s="7" t="s">
        <v>21</v>
      </c>
      <c r="AH20" s="5" t="s">
        <v>34</v>
      </c>
      <c r="AI20" s="5" t="s">
        <v>21</v>
      </c>
      <c r="AJ20" s="7" t="s">
        <v>34</v>
      </c>
      <c r="AK20" s="7" t="s">
        <v>21</v>
      </c>
      <c r="AL20" s="5" t="s">
        <v>34</v>
      </c>
      <c r="AM20" s="5" t="s">
        <v>21</v>
      </c>
      <c r="AN20" s="7" t="s">
        <v>34</v>
      </c>
      <c r="AO20" s="7" t="s">
        <v>21</v>
      </c>
    </row>
    <row r="21" spans="1:41" x14ac:dyDescent="0.25">
      <c r="A21" s="19" t="s">
        <v>35</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row>
    <row r="22" spans="1:41" x14ac:dyDescent="0.25">
      <c r="A22" s="12" t="str">
        <f>LNK!A4</f>
        <v>EPFL-CH (*)</v>
      </c>
      <c r="B22" s="8">
        <f>IF( AND(ISNUMBER(B4),ISNUMBER(C4)),  AVERAGE(B4:C4),  B4 )</f>
        <v>0.63480487499999994</v>
      </c>
      <c r="C22" s="10">
        <f>IF(ISNUMBER(B22), RANK(B22, B$22:B$26, 0), B22)</f>
        <v>4</v>
      </c>
      <c r="D22" s="9">
        <f>IF( AND(ISNUMBER(D4),ISNUMBER(E4)),  AVERAGE(D4:E4),  D4 )</f>
        <v>0.73419731250000009</v>
      </c>
      <c r="E22" s="11">
        <f>IF(ISNUMBER(D22), RANK(D22, D$22:D$26, 0), D22)</f>
        <v>4</v>
      </c>
      <c r="F22" s="8">
        <f>IF( AND(ISNUMBER(F4),ISNUMBER(G4)),  AVERAGE(F4:G4),  F4 )</f>
        <v>0.93611900000000003</v>
      </c>
      <c r="G22" s="10">
        <f t="shared" ref="G22:AM26" si="0">IF(ISNUMBER(F22), RANK(F22, F$22:F$26, 0), F22)</f>
        <v>2</v>
      </c>
      <c r="H22" s="9" t="str">
        <f>IF( AND(ISNUMBER(H4),ISNUMBER(I4)),  AVERAGE(H4:I4),  H4 )</f>
        <v>NA</v>
      </c>
      <c r="I22" s="11" t="str">
        <f t="shared" ref="I22:AO26" si="1">IF(ISNUMBER(H22), RANK(H22, H$22:H$26, 0), H22)</f>
        <v>NA</v>
      </c>
      <c r="J22" s="8">
        <f>IF( AND(ISNUMBER(J4),ISNUMBER(K4)),  AVERAGE(J4:K4),  J4 )</f>
        <v>0.788782125</v>
      </c>
      <c r="K22" s="10">
        <f t="shared" ref="K22" si="2">IF(ISNUMBER(J22), RANK(J22, J$22:J$26, 0), J22)</f>
        <v>1</v>
      </c>
      <c r="L22" s="9">
        <f>IF( AND(ISNUMBER(L4),ISNUMBER(M4)),  AVERAGE(L4:M4),  L4 )</f>
        <v>1</v>
      </c>
      <c r="M22" s="11">
        <f t="shared" ref="M22" si="3">IF(ISNUMBER(L22), RANK(L22, L$22:L$26, 0), L22)</f>
        <v>1</v>
      </c>
      <c r="N22" s="8">
        <f>IF( AND(ISNUMBER(N4),ISNUMBER(O4)),  AVERAGE(N4:O4),  N4 )</f>
        <v>0.9719772499999999</v>
      </c>
      <c r="O22" s="10">
        <f t="shared" ref="O22" si="4">IF(ISNUMBER(N22), RANK(N22, N$22:N$26, 0), N22)</f>
        <v>1</v>
      </c>
      <c r="P22" s="9">
        <f>IF( AND(ISNUMBER(P4),ISNUMBER(Q4)),  AVERAGE(P4:Q4),  P4 )</f>
        <v>0.92059574999999993</v>
      </c>
      <c r="Q22" s="11">
        <f t="shared" ref="Q22" si="5">IF(ISNUMBER(P22), RANK(P22, P$22:P$26, 0), P22)</f>
        <v>1</v>
      </c>
      <c r="R22" s="8">
        <f>IF( AND(ISNUMBER(R4),ISNUMBER(S4)),  AVERAGE(R4:S4),  R4 )</f>
        <v>0.84806737500000007</v>
      </c>
      <c r="S22" s="10">
        <f t="shared" ref="S22" si="6">IF(ISNUMBER(R22), RANK(R22, R$22:R$26, 0), R22)</f>
        <v>2</v>
      </c>
      <c r="T22" s="9">
        <f>IF( AND(ISNUMBER(T4),ISNUMBER(U4)),  AVERAGE(T4:U4),  T4 )</f>
        <v>0.95443062499999998</v>
      </c>
      <c r="U22" s="11">
        <f t="shared" ref="U22" si="7">IF(ISNUMBER(T22), RANK(T22, T$22:T$26, 0), T22)</f>
        <v>2</v>
      </c>
      <c r="V22" s="8">
        <f>IF( AND(ISNUMBER(V4),ISNUMBER(W4)),  AVERAGE(V4:W4),  V4 )</f>
        <v>0.87692199999999998</v>
      </c>
      <c r="W22" s="10">
        <f t="shared" ref="W22" si="8">IF(ISNUMBER(V22), RANK(V22, V$22:V$26, 0), V22)</f>
        <v>1</v>
      </c>
      <c r="X22" s="9">
        <f>IF( AND(ISNUMBER(X4),ISNUMBER(Y4)),  AVERAGE(X4:Y4),  X4 )</f>
        <v>0.97381324999999996</v>
      </c>
      <c r="Y22" s="11">
        <f t="shared" ref="Y22" si="9">IF(ISNUMBER(X22), RANK(X22, X$22:X$26, 0), X22)</f>
        <v>1</v>
      </c>
      <c r="Z22" s="8" t="str">
        <f>IF( AND(ISNUMBER(Z4),ISNUMBER(AA4)),  AVERAGE(Z4:AA4),  Z4 )</f>
        <v>NA</v>
      </c>
      <c r="AA22" s="10" t="str">
        <f t="shared" ref="AA22" si="10">IF(ISNUMBER(Z22), RANK(Z22, Z$22:Z$26, 0), Z22)</f>
        <v>NA</v>
      </c>
      <c r="AB22" s="9" t="str">
        <f>IF( AND(ISNUMBER(AB4),ISNUMBER(AC4)),  AVERAGE(AB4:AC4),  AB4 )</f>
        <v>NA</v>
      </c>
      <c r="AC22" s="11" t="str">
        <f t="shared" ref="AC22" si="11">IF(ISNUMBER(AB22), RANK(AB22, AB$22:AB$26, 0), AB22)</f>
        <v>NA</v>
      </c>
      <c r="AD22" s="8" t="str">
        <f>IF( AND(ISNUMBER(AD4),ISNUMBER(AE4)),  AVERAGE(AD4:AE4),  AD4 )</f>
        <v>NA</v>
      </c>
      <c r="AE22" s="10" t="str">
        <f t="shared" ref="AE22" si="12">IF(ISNUMBER(AD22), RANK(AD22, AD$22:AD$26, 0), AD22)</f>
        <v>NA</v>
      </c>
      <c r="AF22" s="9">
        <f>IF( AND(ISNUMBER(AF4),ISNUMBER(AG4)),  AVERAGE(AF4:AG4),  AF4 )</f>
        <v>0.97207975000000002</v>
      </c>
      <c r="AG22" s="11">
        <f t="shared" ref="AG22" si="13">IF(ISNUMBER(AF22), RANK(AF22, AF$22:AF$26, 0), AF22)</f>
        <v>2</v>
      </c>
      <c r="AH22" s="8">
        <f>IF( AND(ISNUMBER(AH4),ISNUMBER(AI4)),  AVERAGE(AH4:AI4),  AH4 )</f>
        <v>0.90127274999999996</v>
      </c>
      <c r="AI22" s="10">
        <f t="shared" ref="AI22" si="14">IF(ISNUMBER(AH22), RANK(AH22, AH$22:AH$26, 0), AH22)</f>
        <v>1</v>
      </c>
      <c r="AJ22" s="9">
        <f>IF( AND(ISNUMBER(AJ4),ISNUMBER(AK4)),  AVERAGE(AJ4:AK4),  AJ4 )</f>
        <v>1</v>
      </c>
      <c r="AK22" s="11">
        <f t="shared" ref="AK22" si="15">IF(ISNUMBER(AJ22), RANK(AJ22, AJ$22:AJ$26, 0), AJ22)</f>
        <v>1</v>
      </c>
      <c r="AL22" s="8">
        <f>IF( AND(ISNUMBER(AL4),ISNUMBER(AM4)),  AVERAGE(AL4:AM4),  AL4 )</f>
        <v>0.98830081250000001</v>
      </c>
      <c r="AM22" s="10">
        <f t="shared" ref="AM22" si="16">IF(ISNUMBER(AL22), RANK(AL22, AL$22:AL$26, 0), AL22)</f>
        <v>2</v>
      </c>
      <c r="AN22" s="9">
        <f>IF( AND(ISNUMBER(AN4),ISNUMBER(AO4)),  AVERAGE(AN4:AO4),  AN4 )</f>
        <v>0.95681324999999995</v>
      </c>
      <c r="AO22" s="11">
        <f t="shared" ref="AO22" si="17">IF(ISNUMBER(AN22), RANK(AN22, AN$22:AN$26, 0), AN22)</f>
        <v>3</v>
      </c>
    </row>
    <row r="23" spans="1:41" x14ac:dyDescent="0.25">
      <c r="A23" s="12" t="str">
        <f>LNK!A5</f>
        <v>KTH-SE (*)</v>
      </c>
      <c r="B23" s="8">
        <f>IF( AND(ISNUMBER(B5),ISNUMBER(C5)),  AVERAGE(B5:C5),  B5 )</f>
        <v>0.68619131249999998</v>
      </c>
      <c r="C23" s="10">
        <f t="shared" ref="C23:C26" si="18">IF(ISNUMBER(B23), RANK(B23, B$22:B$26, 0), B23)</f>
        <v>3</v>
      </c>
      <c r="D23" s="9">
        <f>IF( AND(ISNUMBER(D5),ISNUMBER(E5)),  AVERAGE(D5:E5),  D5 )</f>
        <v>0.86881556250000003</v>
      </c>
      <c r="E23" s="11">
        <f t="shared" ref="E23:E26" si="19">IF(ISNUMBER(D23), RANK(D23, D$22:D$26, 0), D23)</f>
        <v>2</v>
      </c>
      <c r="F23" s="8">
        <f>IF( AND(ISNUMBER(F5),ISNUMBER(G5)),  AVERAGE(F5:G5),  F5 )</f>
        <v>0.86290437500000006</v>
      </c>
      <c r="G23" s="10">
        <f t="shared" si="0"/>
        <v>4</v>
      </c>
      <c r="H23" s="9" t="str">
        <f>IF( AND(ISNUMBER(H5),ISNUMBER(I5)),  AVERAGE(H5:I5),  H5 )</f>
        <v>NA</v>
      </c>
      <c r="I23" s="11" t="str">
        <f t="shared" si="1"/>
        <v>NA</v>
      </c>
      <c r="J23" s="8">
        <f>IF( AND(ISNUMBER(J5),ISNUMBER(K5)),  AVERAGE(J5:K5),  J5 )</f>
        <v>0.70015287500000001</v>
      </c>
      <c r="K23" s="10">
        <f t="shared" si="0"/>
        <v>5</v>
      </c>
      <c r="L23" s="9">
        <f>IF( AND(ISNUMBER(L5),ISNUMBER(M5)),  AVERAGE(L5:M5),  L5 )</f>
        <v>1</v>
      </c>
      <c r="M23" s="11">
        <f t="shared" si="1"/>
        <v>1</v>
      </c>
      <c r="N23" s="8">
        <f>IF( AND(ISNUMBER(N5),ISNUMBER(O5)),  AVERAGE(N5:O5),  N5 )</f>
        <v>0.95252962499999994</v>
      </c>
      <c r="O23" s="10">
        <f t="shared" si="0"/>
        <v>3</v>
      </c>
      <c r="P23" s="9">
        <f>IF( AND(ISNUMBER(P5),ISNUMBER(Q5)),  AVERAGE(P5:Q5),  P5 )</f>
        <v>0.83661137499999993</v>
      </c>
      <c r="Q23" s="11">
        <f t="shared" si="1"/>
        <v>4</v>
      </c>
      <c r="R23" s="8">
        <f>IF( AND(ISNUMBER(R5),ISNUMBER(S5)),  AVERAGE(R5:S5),  R5 )</f>
        <v>0.8489873750000001</v>
      </c>
      <c r="S23" s="10">
        <f t="shared" si="0"/>
        <v>1</v>
      </c>
      <c r="T23" s="9">
        <f>IF( AND(ISNUMBER(T5),ISNUMBER(U5)),  AVERAGE(T5:U5),  T5 )</f>
        <v>0.95980325</v>
      </c>
      <c r="U23" s="11">
        <f t="shared" si="1"/>
        <v>1</v>
      </c>
      <c r="V23" s="8">
        <f>IF( AND(ISNUMBER(V5),ISNUMBER(W5)),  AVERAGE(V5:W5),  V5 )</f>
        <v>0.63187000000000004</v>
      </c>
      <c r="W23" s="10">
        <f t="shared" si="0"/>
        <v>3</v>
      </c>
      <c r="X23" s="9">
        <f>IF( AND(ISNUMBER(X5),ISNUMBER(Y5)),  AVERAGE(X5:Y5),  X5 )</f>
        <v>0.89237775000000008</v>
      </c>
      <c r="Y23" s="11">
        <f t="shared" si="1"/>
        <v>3</v>
      </c>
      <c r="Z23" s="8" t="str">
        <f>IF( AND(ISNUMBER(Z5),ISNUMBER(AA5)),  AVERAGE(Z5:AA5),  Z5 )</f>
        <v>NA</v>
      </c>
      <c r="AA23" s="10" t="str">
        <f t="shared" si="0"/>
        <v>NA</v>
      </c>
      <c r="AB23" s="9" t="str">
        <f>IF( AND(ISNUMBER(AB5),ISNUMBER(AC5)),  AVERAGE(AB5:AC5),  AB5 )</f>
        <v>NA</v>
      </c>
      <c r="AC23" s="11" t="str">
        <f t="shared" si="1"/>
        <v>NA</v>
      </c>
      <c r="AD23" s="8" t="str">
        <f>IF( AND(ISNUMBER(AD5),ISNUMBER(AE5)),  AVERAGE(AD5:AE5),  AD5 )</f>
        <v>NA</v>
      </c>
      <c r="AE23" s="10" t="str">
        <f t="shared" si="0"/>
        <v>NA</v>
      </c>
      <c r="AF23" s="9">
        <f>IF( AND(ISNUMBER(AF5),ISNUMBER(AG5)),  AVERAGE(AF5:AG5),  AF5 )</f>
        <v>0.97207975000000002</v>
      </c>
      <c r="AG23" s="11">
        <f t="shared" si="1"/>
        <v>2</v>
      </c>
      <c r="AH23" s="8">
        <f>IF( AND(ISNUMBER(AH5),ISNUMBER(AI5)),  AVERAGE(AH5:AI5),  AH5 )</f>
        <v>0.89705156250000007</v>
      </c>
      <c r="AI23" s="10">
        <f t="shared" si="0"/>
        <v>2</v>
      </c>
      <c r="AJ23" s="9">
        <f>IF( AND(ISNUMBER(AJ5),ISNUMBER(AK5)),  AVERAGE(AJ5:AK5),  AJ5 )</f>
        <v>1</v>
      </c>
      <c r="AK23" s="11">
        <f t="shared" si="1"/>
        <v>1</v>
      </c>
      <c r="AL23" s="8">
        <f>IF( AND(ISNUMBER(AL5),ISNUMBER(AM5)),  AVERAGE(AL5:AM5),  AL5 )</f>
        <v>0.94175712499999997</v>
      </c>
      <c r="AM23" s="10">
        <f t="shared" si="0"/>
        <v>3</v>
      </c>
      <c r="AN23" s="9">
        <f>IF( AND(ISNUMBER(AN5),ISNUMBER(AO5)),  AVERAGE(AN5:AO5),  AN5 )</f>
        <v>0.96358018749999996</v>
      </c>
      <c r="AO23" s="11">
        <f t="shared" si="1"/>
        <v>2</v>
      </c>
    </row>
    <row r="24" spans="1:41" x14ac:dyDescent="0.25">
      <c r="A24" s="12" t="str">
        <f>LNK!A6</f>
        <v>LUH-GE</v>
      </c>
      <c r="B24" s="8">
        <f>IF( AND(ISNUMBER(B6),ISNUMBER(C6)),  AVERAGE(B6:C6),  B6 )</f>
        <v>0.80703037499999997</v>
      </c>
      <c r="C24" s="10">
        <f t="shared" si="18"/>
        <v>1</v>
      </c>
      <c r="D24" s="9">
        <f>IF( AND(ISNUMBER(D6),ISNUMBER(E6)),  AVERAGE(D6:E6),  D6 )</f>
        <v>0.89388368750000002</v>
      </c>
      <c r="E24" s="11">
        <f t="shared" si="19"/>
        <v>1</v>
      </c>
      <c r="F24" s="8">
        <f>IF( AND(ISNUMBER(F6),ISNUMBER(G6)),  AVERAGE(F6:G6),  F6 )</f>
        <v>0.82928162500000002</v>
      </c>
      <c r="G24" s="10">
        <f t="shared" si="0"/>
        <v>5</v>
      </c>
      <c r="H24" s="9" t="str">
        <f>IF( AND(ISNUMBER(H6),ISNUMBER(I6)),  AVERAGE(H6:I6),  H6 )</f>
        <v>NA</v>
      </c>
      <c r="I24" s="11" t="str">
        <f t="shared" si="1"/>
        <v>NA</v>
      </c>
      <c r="J24" s="8">
        <f>IF( AND(ISNUMBER(J6),ISNUMBER(K6)),  AVERAGE(J6:K6),  J6 )</f>
        <v>0.72969824999999999</v>
      </c>
      <c r="K24" s="10">
        <f t="shared" si="0"/>
        <v>4</v>
      </c>
      <c r="L24" s="9" t="str">
        <f>IF( AND(ISNUMBER(L6),ISNUMBER(M6)),  AVERAGE(L6:M6),  L6 )</f>
        <v>NA</v>
      </c>
      <c r="M24" s="11" t="str">
        <f t="shared" si="1"/>
        <v>NA</v>
      </c>
      <c r="N24" s="8" t="str">
        <f>IF( AND(ISNUMBER(N6),ISNUMBER(O6)),  AVERAGE(N6:O6),  N6 )</f>
        <v>NA</v>
      </c>
      <c r="O24" s="10" t="str">
        <f t="shared" si="0"/>
        <v>NA</v>
      </c>
      <c r="P24" s="9" t="str">
        <f>IF( AND(ISNUMBER(P6),ISNUMBER(Q6)),  AVERAGE(P6:Q6),  P6 )</f>
        <v>NA</v>
      </c>
      <c r="Q24" s="11" t="str">
        <f t="shared" si="1"/>
        <v>NA</v>
      </c>
      <c r="R24" s="8">
        <f>IF( AND(ISNUMBER(R6),ISNUMBER(S6)),  AVERAGE(R6:S6),  R6 )</f>
        <v>0.79470925000000003</v>
      </c>
      <c r="S24" s="10">
        <f t="shared" si="0"/>
        <v>5</v>
      </c>
      <c r="T24" s="9">
        <f>IF( AND(ISNUMBER(T6),ISNUMBER(U6)),  AVERAGE(T6:U6),  T6 )</f>
        <v>0.92732031250000002</v>
      </c>
      <c r="U24" s="11">
        <f t="shared" si="1"/>
        <v>4</v>
      </c>
      <c r="V24" s="8" t="str">
        <f>IF( AND(ISNUMBER(V6),ISNUMBER(W6)),  AVERAGE(V6:W6),  V6 )</f>
        <v>NA</v>
      </c>
      <c r="W24" s="10" t="str">
        <f t="shared" si="0"/>
        <v>NA</v>
      </c>
      <c r="X24" s="9" t="str">
        <f>IF( AND(ISNUMBER(X6),ISNUMBER(Y6)),  AVERAGE(X6:Y6),  X6 )</f>
        <v>NA</v>
      </c>
      <c r="Y24" s="11" t="str">
        <f t="shared" si="1"/>
        <v>NA</v>
      </c>
      <c r="Z24" s="8" t="str">
        <f>IF( AND(ISNUMBER(Z6),ISNUMBER(AA6)),  AVERAGE(Z6:AA6),  Z6 )</f>
        <v>NA</v>
      </c>
      <c r="AA24" s="10" t="str">
        <f t="shared" si="0"/>
        <v>NA</v>
      </c>
      <c r="AB24" s="9" t="str">
        <f>IF( AND(ISNUMBER(AB6),ISNUMBER(AC6)),  AVERAGE(AB6:AC6),  AB6 )</f>
        <v>NA</v>
      </c>
      <c r="AC24" s="11" t="str">
        <f t="shared" si="1"/>
        <v>NA</v>
      </c>
      <c r="AD24" s="8" t="str">
        <f>IF( AND(ISNUMBER(AD6),ISNUMBER(AE6)),  AVERAGE(AD6:AE6),  AD6 )</f>
        <v>NA</v>
      </c>
      <c r="AE24" s="10" t="str">
        <f t="shared" si="0"/>
        <v>NA</v>
      </c>
      <c r="AF24" s="9">
        <f>IF( AND(ISNUMBER(AF6),ISNUMBER(AG6)),  AVERAGE(AF6:AG6),  AF6 )</f>
        <v>0.92486237500000001</v>
      </c>
      <c r="AG24" s="11">
        <f t="shared" si="1"/>
        <v>5</v>
      </c>
      <c r="AH24" s="8">
        <f>IF( AND(ISNUMBER(AH6),ISNUMBER(AI6)),  AVERAGE(AH6:AI6),  AH6 )</f>
        <v>0.89408006250000005</v>
      </c>
      <c r="AI24" s="10">
        <f t="shared" si="0"/>
        <v>3</v>
      </c>
      <c r="AJ24" s="9" t="str">
        <f>IF( AND(ISNUMBER(AJ6),ISNUMBER(AK6)),  AVERAGE(AJ6:AK6),  AJ6 )</f>
        <v>NA</v>
      </c>
      <c r="AK24" s="11" t="str">
        <f t="shared" si="1"/>
        <v>NA</v>
      </c>
      <c r="AL24" s="8">
        <f>IF( AND(ISNUMBER(AL6),ISNUMBER(AM6)),  AVERAGE(AL6:AM6),  AL6 )</f>
        <v>0.93221262500000002</v>
      </c>
      <c r="AM24" s="10">
        <f t="shared" si="0"/>
        <v>4</v>
      </c>
      <c r="AN24" s="9" t="str">
        <f>IF( AND(ISNUMBER(AN6),ISNUMBER(AO6)),  AVERAGE(AN6:AO6),  AN6 )</f>
        <v>NA</v>
      </c>
      <c r="AO24" s="11" t="str">
        <f t="shared" si="1"/>
        <v>NA</v>
      </c>
    </row>
    <row r="25" spans="1:41" x14ac:dyDescent="0.25">
      <c r="A25" s="12" t="str">
        <f>LNK!A7</f>
        <v>MON-AU (*)</v>
      </c>
      <c r="B25" s="8">
        <f>IF( AND(ISNUMBER(B7),ISNUMBER(C7)),  AVERAGE(B7:C7),  B7 )</f>
        <v>0.77431125000000001</v>
      </c>
      <c r="C25" s="10">
        <f t="shared" si="18"/>
        <v>2</v>
      </c>
      <c r="D25" s="9">
        <f>IF( AND(ISNUMBER(D7),ISNUMBER(E7)),  AVERAGE(D7:E7),  D7 )</f>
        <v>0.86583750000000004</v>
      </c>
      <c r="E25" s="11">
        <f t="shared" si="19"/>
        <v>3</v>
      </c>
      <c r="F25" s="8">
        <f>IF( AND(ISNUMBER(F7),ISNUMBER(G7)),  AVERAGE(F7:G7),  F7 )</f>
        <v>0.92448549999999996</v>
      </c>
      <c r="G25" s="10">
        <f t="shared" si="0"/>
        <v>3</v>
      </c>
      <c r="H25" s="9" t="str">
        <f>IF( AND(ISNUMBER(H7),ISNUMBER(I7)),  AVERAGE(H7:I7),  H7 )</f>
        <v>NA</v>
      </c>
      <c r="I25" s="11" t="str">
        <f t="shared" si="1"/>
        <v>NA</v>
      </c>
      <c r="J25" s="8">
        <f>IF( AND(ISNUMBER(J7),ISNUMBER(K7)),  AVERAGE(J7:K7),  J7 )</f>
        <v>0.7786971250000001</v>
      </c>
      <c r="K25" s="10">
        <f t="shared" si="0"/>
        <v>2</v>
      </c>
      <c r="L25" s="9">
        <f>IF( AND(ISNUMBER(L7),ISNUMBER(M7)),  AVERAGE(L7:M7),  L7 )</f>
        <v>1</v>
      </c>
      <c r="M25" s="11">
        <f t="shared" si="1"/>
        <v>1</v>
      </c>
      <c r="N25" s="8">
        <f>IF( AND(ISNUMBER(N7),ISNUMBER(O7)),  AVERAGE(N7:O7),  N7 )</f>
        <v>0.73970400000000003</v>
      </c>
      <c r="O25" s="10">
        <f t="shared" si="0"/>
        <v>4</v>
      </c>
      <c r="P25" s="9">
        <f>IF( AND(ISNUMBER(P7),ISNUMBER(Q7)),  AVERAGE(P7:Q7),  P7 )</f>
        <v>0.85535325000000006</v>
      </c>
      <c r="Q25" s="11">
        <f t="shared" si="1"/>
        <v>2</v>
      </c>
      <c r="R25" s="8">
        <f>IF( AND(ISNUMBER(R7),ISNUMBER(S7)),  AVERAGE(R7:S7),  R7 )</f>
        <v>0.810511125</v>
      </c>
      <c r="S25" s="10">
        <f t="shared" si="0"/>
        <v>4</v>
      </c>
      <c r="T25" s="9">
        <f>IF( AND(ISNUMBER(T7),ISNUMBER(U7)),  AVERAGE(T7:U7),  T7 )</f>
        <v>0.90395831250000003</v>
      </c>
      <c r="U25" s="11">
        <f t="shared" si="1"/>
        <v>5</v>
      </c>
      <c r="V25" s="8">
        <f>IF( AND(ISNUMBER(V7),ISNUMBER(W7)),  AVERAGE(V7:W7),  V7 )</f>
        <v>0.57514312500000009</v>
      </c>
      <c r="W25" s="10">
        <f t="shared" si="0"/>
        <v>4</v>
      </c>
      <c r="X25" s="9">
        <f>IF( AND(ISNUMBER(X7),ISNUMBER(Y7)),  AVERAGE(X7:Y7),  X7 )</f>
        <v>0.22543812500000002</v>
      </c>
      <c r="Y25" s="11">
        <f t="shared" si="1"/>
        <v>4</v>
      </c>
      <c r="Z25" s="8" t="str">
        <f>IF( AND(ISNUMBER(Z7),ISNUMBER(AA7)),  AVERAGE(Z7:AA7),  Z7 )</f>
        <v>NA</v>
      </c>
      <c r="AA25" s="10" t="str">
        <f t="shared" si="0"/>
        <v>NA</v>
      </c>
      <c r="AB25" s="9" t="str">
        <f>IF( AND(ISNUMBER(AB7),ISNUMBER(AC7)),  AVERAGE(AB7:AC7),  AB7 )</f>
        <v>NA</v>
      </c>
      <c r="AC25" s="11" t="str">
        <f t="shared" si="1"/>
        <v>NA</v>
      </c>
      <c r="AD25" s="8" t="str">
        <f>IF( AND(ISNUMBER(AD7),ISNUMBER(AE7)),  AVERAGE(AD7:AE7),  AD7 )</f>
        <v>NA</v>
      </c>
      <c r="AE25" s="10" t="str">
        <f t="shared" si="0"/>
        <v>NA</v>
      </c>
      <c r="AF25" s="9">
        <f>IF( AND(ISNUMBER(AF7),ISNUMBER(AG7)),  AVERAGE(AF7:AG7),  AF7 )</f>
        <v>0.97922262500000001</v>
      </c>
      <c r="AG25" s="11">
        <f t="shared" si="1"/>
        <v>1</v>
      </c>
      <c r="AH25" s="8">
        <f>IF( AND(ISNUMBER(AH7),ISNUMBER(AI7)),  AVERAGE(AH7:AI7),  AH7 )</f>
        <v>0.88609975000000007</v>
      </c>
      <c r="AI25" s="10">
        <f t="shared" si="0"/>
        <v>4</v>
      </c>
      <c r="AJ25" s="9">
        <f>IF( AND(ISNUMBER(AJ7),ISNUMBER(AK7)),  AVERAGE(AJ7:AK7),  AJ7 )</f>
        <v>1</v>
      </c>
      <c r="AK25" s="11">
        <f t="shared" si="1"/>
        <v>1</v>
      </c>
      <c r="AL25" s="8">
        <f>IF( AND(ISNUMBER(AL7),ISNUMBER(AM7)),  AVERAGE(AL7:AM7),  AL7 )</f>
        <v>0.91546274999999999</v>
      </c>
      <c r="AM25" s="10">
        <f t="shared" si="0"/>
        <v>5</v>
      </c>
      <c r="AN25" s="9">
        <f>IF( AND(ISNUMBER(AN7),ISNUMBER(AO7)),  AVERAGE(AN7:AO7),  AN7 )</f>
        <v>0.64378443750000003</v>
      </c>
      <c r="AO25" s="11">
        <f t="shared" si="1"/>
        <v>4</v>
      </c>
    </row>
    <row r="26" spans="1:41" x14ac:dyDescent="0.25">
      <c r="A26" s="12" t="str">
        <f>LNK!A8</f>
        <v>SIAT-CN (*)</v>
      </c>
      <c r="B26" s="8">
        <f>IF( AND(ISNUMBER(B8),ISNUMBER(C8)),  AVERAGE(B8:C8),  B8 )</f>
        <v>0.5746925625</v>
      </c>
      <c r="C26" s="10">
        <f t="shared" si="18"/>
        <v>5</v>
      </c>
      <c r="D26" s="9">
        <f>IF( AND(ISNUMBER(D8),ISNUMBER(E8)),  AVERAGE(D8:E8),  D8 )</f>
        <v>0.61354399999999998</v>
      </c>
      <c r="E26" s="11">
        <f t="shared" si="19"/>
        <v>5</v>
      </c>
      <c r="F26" s="8">
        <f>IF( AND(ISNUMBER(F8),ISNUMBER(G8)),  AVERAGE(F8:G8),  F8 )</f>
        <v>0.95993137500000003</v>
      </c>
      <c r="G26" s="10">
        <f t="shared" si="0"/>
        <v>1</v>
      </c>
      <c r="H26" s="9" t="str">
        <f>IF( AND(ISNUMBER(H8),ISNUMBER(I8)),  AVERAGE(H8:I8),  H8 )</f>
        <v>NA</v>
      </c>
      <c r="I26" s="11" t="str">
        <f t="shared" si="1"/>
        <v>NA</v>
      </c>
      <c r="J26" s="8">
        <f>IF( AND(ISNUMBER(J8),ISNUMBER(K8)),  AVERAGE(J8:K8),  J8 )</f>
        <v>0.77630725</v>
      </c>
      <c r="K26" s="10">
        <f t="shared" si="0"/>
        <v>3</v>
      </c>
      <c r="L26" s="9">
        <f>IF( AND(ISNUMBER(L8),ISNUMBER(M8)),  AVERAGE(L8:M8),  L8 )</f>
        <v>1</v>
      </c>
      <c r="M26" s="11">
        <f t="shared" si="1"/>
        <v>1</v>
      </c>
      <c r="N26" s="8">
        <f>IF( AND(ISNUMBER(N8),ISNUMBER(O8)),  AVERAGE(N8:O8),  N8 )</f>
        <v>0.96252987499999998</v>
      </c>
      <c r="O26" s="10">
        <f t="shared" si="0"/>
        <v>2</v>
      </c>
      <c r="P26" s="9">
        <f>IF( AND(ISNUMBER(P8),ISNUMBER(Q8)),  AVERAGE(P8:Q8),  P8 )</f>
        <v>0.84522399999999998</v>
      </c>
      <c r="Q26" s="11">
        <f t="shared" si="1"/>
        <v>3</v>
      </c>
      <c r="R26" s="8">
        <f>IF( AND(ISNUMBER(R8),ISNUMBER(S8)),  AVERAGE(R8:S8),  R8 )</f>
        <v>0.83283949999999995</v>
      </c>
      <c r="S26" s="10">
        <f t="shared" si="0"/>
        <v>3</v>
      </c>
      <c r="T26" s="9">
        <f>IF( AND(ISNUMBER(T8),ISNUMBER(U8)),  AVERAGE(T8:U8),  T8 )</f>
        <v>0.94984037499999996</v>
      </c>
      <c r="U26" s="11">
        <f t="shared" si="1"/>
        <v>3</v>
      </c>
      <c r="V26" s="8">
        <f>IF( AND(ISNUMBER(V8),ISNUMBER(W8)),  AVERAGE(V8:W8),  V8 )</f>
        <v>0.63675131249999994</v>
      </c>
      <c r="W26" s="10">
        <f t="shared" si="0"/>
        <v>2</v>
      </c>
      <c r="X26" s="9">
        <f>IF( AND(ISNUMBER(X8),ISNUMBER(Y8)),  AVERAGE(X8:Y8),  X8 )</f>
        <v>0.93880825000000001</v>
      </c>
      <c r="Y26" s="11">
        <f t="shared" si="1"/>
        <v>2</v>
      </c>
      <c r="Z26" s="8" t="str">
        <f>IF( AND(ISNUMBER(Z8),ISNUMBER(AA8)),  AVERAGE(Z8:AA8),  Z8 )</f>
        <v>NA</v>
      </c>
      <c r="AA26" s="10" t="str">
        <f t="shared" si="0"/>
        <v>NA</v>
      </c>
      <c r="AB26" s="9" t="str">
        <f>IF( AND(ISNUMBER(AB8),ISNUMBER(AC8)),  AVERAGE(AB8:AC8),  AB8 )</f>
        <v>NA</v>
      </c>
      <c r="AC26" s="11" t="str">
        <f t="shared" si="1"/>
        <v>NA</v>
      </c>
      <c r="AD26" s="8" t="str">
        <f>IF( AND(ISNUMBER(AD8),ISNUMBER(AE8)),  AVERAGE(AD8:AE8),  AD8 )</f>
        <v>NA</v>
      </c>
      <c r="AE26" s="10" t="str">
        <f t="shared" si="0"/>
        <v>NA</v>
      </c>
      <c r="AF26" s="9">
        <f>IF( AND(ISNUMBER(AF8),ISNUMBER(AG8)),  AVERAGE(AF8:AG8),  AF8 )</f>
        <v>0.97207975000000002</v>
      </c>
      <c r="AG26" s="11">
        <f t="shared" si="1"/>
        <v>2</v>
      </c>
      <c r="AH26" s="8">
        <f>IF( AND(ISNUMBER(AH8),ISNUMBER(AI8)),  AVERAGE(AH8:AI8),  AH8 )</f>
        <v>0.86250831250000004</v>
      </c>
      <c r="AI26" s="10">
        <f t="shared" si="0"/>
        <v>5</v>
      </c>
      <c r="AJ26" s="9">
        <f>IF( AND(ISNUMBER(AJ8),ISNUMBER(AK8)),  AVERAGE(AJ8:AK8),  AJ8 )</f>
        <v>1</v>
      </c>
      <c r="AK26" s="11">
        <f t="shared" si="1"/>
        <v>1</v>
      </c>
      <c r="AL26" s="8">
        <f>IF( AND(ISNUMBER(AL8),ISNUMBER(AM8)),  AVERAGE(AL8:AM8),  AL8 )</f>
        <v>0.98943868749999997</v>
      </c>
      <c r="AM26" s="10">
        <f t="shared" si="0"/>
        <v>1</v>
      </c>
      <c r="AN26" s="9">
        <f>IF( AND(ISNUMBER(AN8),ISNUMBER(AO8)),  AVERAGE(AN8:AO8),  AN8 )</f>
        <v>0.99666018750000007</v>
      </c>
      <c r="AO26" s="11">
        <f t="shared" si="1"/>
        <v>1</v>
      </c>
    </row>
  </sheetData>
  <mergeCells count="63">
    <mergeCell ref="B1:C1"/>
    <mergeCell ref="D1:E1"/>
    <mergeCell ref="AN1:AO1"/>
    <mergeCell ref="A3:AO3"/>
    <mergeCell ref="Z1:AA1"/>
    <mergeCell ref="AB1:AC1"/>
    <mergeCell ref="AF1:AG1"/>
    <mergeCell ref="AH1:AI1"/>
    <mergeCell ref="AJ1:AK1"/>
    <mergeCell ref="AL1:AM1"/>
    <mergeCell ref="F1:G1"/>
    <mergeCell ref="J1:K1"/>
    <mergeCell ref="L1:M1"/>
    <mergeCell ref="N1:O1"/>
    <mergeCell ref="P1:Q1"/>
    <mergeCell ref="H1:I1"/>
    <mergeCell ref="R1:S1"/>
    <mergeCell ref="T1:U1"/>
    <mergeCell ref="V1:W1"/>
    <mergeCell ref="X1:Y1"/>
    <mergeCell ref="AD1:AE1"/>
    <mergeCell ref="L10:M10"/>
    <mergeCell ref="N10:O10"/>
    <mergeCell ref="P10:Q10"/>
    <mergeCell ref="R10:S10"/>
    <mergeCell ref="T10:U10"/>
    <mergeCell ref="B10:C10"/>
    <mergeCell ref="D10:E10"/>
    <mergeCell ref="F10:G10"/>
    <mergeCell ref="H10:I10"/>
    <mergeCell ref="J10:K10"/>
    <mergeCell ref="AF10:AG10"/>
    <mergeCell ref="AH10:AI10"/>
    <mergeCell ref="AJ10:AK10"/>
    <mergeCell ref="AL10:AM10"/>
    <mergeCell ref="AN10:AO10"/>
    <mergeCell ref="V10:W10"/>
    <mergeCell ref="X10:Y10"/>
    <mergeCell ref="Z10:AA10"/>
    <mergeCell ref="AB10:AC10"/>
    <mergeCell ref="AD10:AE10"/>
    <mergeCell ref="A21:AO21"/>
    <mergeCell ref="AF19:AG19"/>
    <mergeCell ref="AH19:AI19"/>
    <mergeCell ref="AJ19:AK19"/>
    <mergeCell ref="AL19:AM19"/>
    <mergeCell ref="AN19:AO19"/>
    <mergeCell ref="A12:AO12"/>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s>
  <pageMargins left="0.23622047244094491" right="0.23622047244094491" top="0" bottom="0" header="0" footer="0"/>
  <pageSetup paperSize="8"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F1F16-0F6B-4F45-9B26-90D46EF046A1}">
  <sheetPr>
    <pageSetUpPr fitToPage="1"/>
  </sheetPr>
  <dimension ref="A1:D23"/>
  <sheetViews>
    <sheetView zoomScale="78" zoomScaleNormal="78" zoomScalePageLayoutView="90" workbookViewId="0"/>
  </sheetViews>
  <sheetFormatPr defaultColWidth="11" defaultRowHeight="15.75" x14ac:dyDescent="0.25"/>
  <cols>
    <col min="1" max="1" width="16.125" customWidth="1"/>
    <col min="2" max="37" width="9" customWidth="1"/>
  </cols>
  <sheetData>
    <row r="1" spans="1:4" x14ac:dyDescent="0.25">
      <c r="A1" s="4"/>
      <c r="B1" s="5" t="s">
        <v>56</v>
      </c>
      <c r="C1" s="5" t="s">
        <v>21</v>
      </c>
    </row>
    <row r="2" spans="1:4" x14ac:dyDescent="0.25">
      <c r="A2" s="19" t="s">
        <v>57</v>
      </c>
      <c r="B2" s="19"/>
      <c r="C2" s="19"/>
    </row>
    <row r="3" spans="1:4" x14ac:dyDescent="0.25">
      <c r="A3" s="12" t="str">
        <f>LNK!A4</f>
        <v>EPFL-CH (*)</v>
      </c>
      <c r="B3" s="8">
        <f>IF( AND(ISNUMBER('Cell Linking Benchmark'!B4),ISNUMBER('Cell Linking Benchmark'!D4),ISNUMBER('Cell Linking Benchmark'!F4),ISNUMBER('Cell Linking Benchmark'!J4),ISNUMBER('Cell Linking Benchmark'!L4),ISNUMBER('Cell Linking Benchmark'!N4),ISNUMBER('Cell Linking Benchmark'!P4),ISNUMBER('Cell Linking Benchmark'!R4),ISNUMBER('Cell Linking Benchmark'!T4),ISNUMBER('Cell Linking Benchmark'!V4),ISNUMBER('Cell Linking Benchmark'!X4),ISNUMBER('Cell Linking Benchmark'!AF4),ISNUMBER('Cell Linking Benchmark'!AH4)),  AVERAGE('Cell Linking Benchmark'!B4,'Cell Linking Benchmark'!D4,'Cell Linking Benchmark'!F4,'Cell Linking Benchmark'!J4,'Cell Linking Benchmark'!L4,'Cell Linking Benchmark'!N4,'Cell Linking Benchmark'!P4,'Cell Linking Benchmark'!R4,'Cell Linking Benchmark'!T4,'Cell Linking Benchmark'!V4,'Cell Linking Benchmark'!X4,'Cell Linking Benchmark'!AF4,'Cell Linking Benchmark'!AH4),  "NA" )</f>
        <v>0.97742550000000006</v>
      </c>
      <c r="C3" s="10">
        <f>IF(ISNUMBER(B3), RANK(B3, B$3:B$7, 0), B3)</f>
        <v>1</v>
      </c>
      <c r="D3" s="15"/>
    </row>
    <row r="4" spans="1:4" x14ac:dyDescent="0.25">
      <c r="A4" s="12" t="str">
        <f>LNK!A5</f>
        <v>KTH-SE (*)</v>
      </c>
      <c r="B4" s="8">
        <f>IF( AND(ISNUMBER('Cell Linking Benchmark'!B5),ISNUMBER('Cell Linking Benchmark'!D5),ISNUMBER('Cell Linking Benchmark'!F5),ISNUMBER('Cell Linking Benchmark'!J5),ISNUMBER('Cell Linking Benchmark'!L5),ISNUMBER('Cell Linking Benchmark'!N5),ISNUMBER('Cell Linking Benchmark'!P5),ISNUMBER('Cell Linking Benchmark'!R5),ISNUMBER('Cell Linking Benchmark'!T5),ISNUMBER('Cell Linking Benchmark'!V5),ISNUMBER('Cell Linking Benchmark'!X5),ISNUMBER('Cell Linking Benchmark'!AF5),ISNUMBER('Cell Linking Benchmark'!AH5)),  AVERAGE('Cell Linking Benchmark'!B5,'Cell Linking Benchmark'!D5,'Cell Linking Benchmark'!F5,'Cell Linking Benchmark'!J5,'Cell Linking Benchmark'!L5,'Cell Linking Benchmark'!N5,'Cell Linking Benchmark'!P5,'Cell Linking Benchmark'!R5,'Cell Linking Benchmark'!T5,'Cell Linking Benchmark'!V5,'Cell Linking Benchmark'!X5,'Cell Linking Benchmark'!AF5,'Cell Linking Benchmark'!AH5),  "NA" )</f>
        <v>0.95755965384615394</v>
      </c>
      <c r="C4" s="10">
        <f>IF(ISNUMBER(B4), RANK(B4, B$3:B$7, 0), B4)</f>
        <v>3</v>
      </c>
      <c r="D4" s="15"/>
    </row>
    <row r="5" spans="1:4" x14ac:dyDescent="0.25">
      <c r="A5" s="12" t="str">
        <f>LNK!A6</f>
        <v>LUH-GE</v>
      </c>
      <c r="B5" s="8" t="str">
        <f>IF( AND(ISNUMBER('Cell Linking Benchmark'!B6),ISNUMBER('Cell Linking Benchmark'!D6),ISNUMBER('Cell Linking Benchmark'!F6),ISNUMBER('Cell Linking Benchmark'!J6),ISNUMBER('Cell Linking Benchmark'!L6),ISNUMBER('Cell Linking Benchmark'!N6),ISNUMBER('Cell Linking Benchmark'!P6),ISNUMBER('Cell Linking Benchmark'!R6),ISNUMBER('Cell Linking Benchmark'!T6),ISNUMBER('Cell Linking Benchmark'!V6),ISNUMBER('Cell Linking Benchmark'!X6),ISNUMBER('Cell Linking Benchmark'!AF6),ISNUMBER('Cell Linking Benchmark'!AH6)),  AVERAGE('Cell Linking Benchmark'!B6,'Cell Linking Benchmark'!D6,'Cell Linking Benchmark'!F6,'Cell Linking Benchmark'!J6,'Cell Linking Benchmark'!L6,'Cell Linking Benchmark'!N6,'Cell Linking Benchmark'!P6,'Cell Linking Benchmark'!R6,'Cell Linking Benchmark'!T6,'Cell Linking Benchmark'!V6,'Cell Linking Benchmark'!X6,'Cell Linking Benchmark'!AF6,'Cell Linking Benchmark'!AH6),  "NA" )</f>
        <v>NA</v>
      </c>
      <c r="C5" s="10" t="str">
        <f>IF(ISNUMBER(B5), RANK(B5, B$3:B$7, 0), B5)</f>
        <v>NA</v>
      </c>
      <c r="D5" s="15"/>
    </row>
    <row r="6" spans="1:4" x14ac:dyDescent="0.25">
      <c r="A6" s="12" t="str">
        <f>LNK!A7</f>
        <v>MON-AU (*)</v>
      </c>
      <c r="B6" s="8">
        <f>IF( AND(ISNUMBER('Cell Linking Benchmark'!B7),ISNUMBER('Cell Linking Benchmark'!D7),ISNUMBER('Cell Linking Benchmark'!F7),ISNUMBER('Cell Linking Benchmark'!J7),ISNUMBER('Cell Linking Benchmark'!L7),ISNUMBER('Cell Linking Benchmark'!N7),ISNUMBER('Cell Linking Benchmark'!P7),ISNUMBER('Cell Linking Benchmark'!R7),ISNUMBER('Cell Linking Benchmark'!T7),ISNUMBER('Cell Linking Benchmark'!V7),ISNUMBER('Cell Linking Benchmark'!X7),ISNUMBER('Cell Linking Benchmark'!AF7),ISNUMBER('Cell Linking Benchmark'!AH7)),  AVERAGE('Cell Linking Benchmark'!B7,'Cell Linking Benchmark'!D7,'Cell Linking Benchmark'!F7,'Cell Linking Benchmark'!J7,'Cell Linking Benchmark'!L7,'Cell Linking Benchmark'!N7,'Cell Linking Benchmark'!P7,'Cell Linking Benchmark'!R7,'Cell Linking Benchmark'!T7,'Cell Linking Benchmark'!V7,'Cell Linking Benchmark'!X7,'Cell Linking Benchmark'!AF7,'Cell Linking Benchmark'!AH7),  "NA" )</f>
        <v>0.91392042307692312</v>
      </c>
      <c r="C6" s="10">
        <f>IF(ISNUMBER(B6), RANK(B6, B$3:B$7, 0), B6)</f>
        <v>4</v>
      </c>
      <c r="D6" s="15"/>
    </row>
    <row r="7" spans="1:4" x14ac:dyDescent="0.25">
      <c r="A7" s="12" t="str">
        <f>LNK!A8</f>
        <v>SIAT-CN (*)</v>
      </c>
      <c r="B7" s="8">
        <f>IF( AND(ISNUMBER('Cell Linking Benchmark'!B8),ISNUMBER('Cell Linking Benchmark'!D8),ISNUMBER('Cell Linking Benchmark'!F8),ISNUMBER('Cell Linking Benchmark'!J8),ISNUMBER('Cell Linking Benchmark'!L8),ISNUMBER('Cell Linking Benchmark'!N8),ISNUMBER('Cell Linking Benchmark'!P8),ISNUMBER('Cell Linking Benchmark'!R8),ISNUMBER('Cell Linking Benchmark'!T8),ISNUMBER('Cell Linking Benchmark'!V8),ISNUMBER('Cell Linking Benchmark'!X8),ISNUMBER('Cell Linking Benchmark'!AF8),ISNUMBER('Cell Linking Benchmark'!AH8)),  AVERAGE('Cell Linking Benchmark'!B8,'Cell Linking Benchmark'!D8,'Cell Linking Benchmark'!F8,'Cell Linking Benchmark'!J8,'Cell Linking Benchmark'!L8,'Cell Linking Benchmark'!N8,'Cell Linking Benchmark'!P8,'Cell Linking Benchmark'!R8,'Cell Linking Benchmark'!T8,'Cell Linking Benchmark'!V8,'Cell Linking Benchmark'!X8,'Cell Linking Benchmark'!AF8,'Cell Linking Benchmark'!AH8),  "NA" )</f>
        <v>0.96549557692307697</v>
      </c>
      <c r="C7" s="10">
        <f>IF(ISNUMBER(B7), RANK(B7, B$3:B$7, 0), B7)</f>
        <v>2</v>
      </c>
      <c r="D7" s="15"/>
    </row>
    <row r="9" spans="1:4" x14ac:dyDescent="0.25">
      <c r="A9" s="4"/>
      <c r="B9" s="5" t="s">
        <v>56</v>
      </c>
      <c r="C9" s="5" t="s">
        <v>21</v>
      </c>
    </row>
    <row r="10" spans="1:4" x14ac:dyDescent="0.25">
      <c r="A10" s="19" t="s">
        <v>58</v>
      </c>
      <c r="B10" s="19"/>
      <c r="C10" s="19"/>
    </row>
    <row r="11" spans="1:4" x14ac:dyDescent="0.25">
      <c r="A11" s="12" t="str">
        <f>LNK!A4</f>
        <v>EPFL-CH (*)</v>
      </c>
      <c r="B11" s="8">
        <f>IF( AND(ISNUMBER('Cell Linking Benchmark'!C4),ISNUMBER('Cell Linking Benchmark'!E4),ISNUMBER('Cell Linking Benchmark'!G4),ISNUMBER('Cell Linking Benchmark'!K4),ISNUMBER('Cell Linking Benchmark'!M4),ISNUMBER('Cell Linking Benchmark'!O4),ISNUMBER('Cell Linking Benchmark'!Q4),ISNUMBER('Cell Linking Benchmark'!S4),ISNUMBER('Cell Linking Benchmark'!U4),ISNUMBER('Cell Linking Benchmark'!W4),ISNUMBER('Cell Linking Benchmark'!Y4),ISNUMBER('Cell Linking Benchmark'!AG4),ISNUMBER('Cell Linking Benchmark'!AI4)),  AVERAGE('Cell Linking Benchmark'!C4,'Cell Linking Benchmark'!E4,'Cell Linking Benchmark'!G4,'Cell Linking Benchmark'!K4,'Cell Linking Benchmark'!M4,'Cell Linking Benchmark'!O4,'Cell Linking Benchmark'!Q4,'Cell Linking Benchmark'!S4,'Cell Linking Benchmark'!U4,'Cell Linking Benchmark'!W4,'Cell Linking Benchmark'!Y4,'Cell Linking Benchmark'!AG4,'Cell Linking Benchmark'!AI4),  "NA" )</f>
        <v>0.79381481730769221</v>
      </c>
      <c r="C11" s="10">
        <f>IF(ISNUMBER(B11), RANK(B11, B$11:B$15, 0), B11)</f>
        <v>1</v>
      </c>
    </row>
    <row r="12" spans="1:4" x14ac:dyDescent="0.25">
      <c r="A12" s="12" t="str">
        <f>LNK!A5</f>
        <v>KTH-SE (*)</v>
      </c>
      <c r="B12" s="8">
        <f>IF( AND(ISNUMBER('Cell Linking Benchmark'!C5),ISNUMBER('Cell Linking Benchmark'!E5),ISNUMBER('Cell Linking Benchmark'!G5),ISNUMBER('Cell Linking Benchmark'!K5),ISNUMBER('Cell Linking Benchmark'!M5),ISNUMBER('Cell Linking Benchmark'!O5),ISNUMBER('Cell Linking Benchmark'!Q5),ISNUMBER('Cell Linking Benchmark'!S5),ISNUMBER('Cell Linking Benchmark'!U5),ISNUMBER('Cell Linking Benchmark'!W5),ISNUMBER('Cell Linking Benchmark'!Y5),ISNUMBER('Cell Linking Benchmark'!AG5),ISNUMBER('Cell Linking Benchmark'!AI5)),  AVERAGE('Cell Linking Benchmark'!C5,'Cell Linking Benchmark'!E5,'Cell Linking Benchmark'!G5,'Cell Linking Benchmark'!K5,'Cell Linking Benchmark'!M5,'Cell Linking Benchmark'!O5,'Cell Linking Benchmark'!Q5,'Cell Linking Benchmark'!S5,'Cell Linking Benchmark'!U5,'Cell Linking Benchmark'!W5,'Cell Linking Benchmark'!Y5,'Cell Linking Benchmark'!AG5,'Cell Linking Benchmark'!AI5),  "NA" )</f>
        <v>0.75157493269230768</v>
      </c>
      <c r="C12" s="10">
        <f>IF(ISNUMBER(B12), RANK(B12, B$11:B$15, 0), B12)</f>
        <v>2</v>
      </c>
    </row>
    <row r="13" spans="1:4" x14ac:dyDescent="0.25">
      <c r="A13" s="12" t="str">
        <f>LNK!A6</f>
        <v>LUH-GE</v>
      </c>
      <c r="B13" s="8" t="str">
        <f>IF( AND(ISNUMBER('Cell Linking Benchmark'!C6),ISNUMBER('Cell Linking Benchmark'!E6),ISNUMBER('Cell Linking Benchmark'!G6),ISNUMBER('Cell Linking Benchmark'!K6),ISNUMBER('Cell Linking Benchmark'!M6),ISNUMBER('Cell Linking Benchmark'!O6),ISNUMBER('Cell Linking Benchmark'!Q6),ISNUMBER('Cell Linking Benchmark'!S6),ISNUMBER('Cell Linking Benchmark'!U6),ISNUMBER('Cell Linking Benchmark'!W6),ISNUMBER('Cell Linking Benchmark'!Y6),ISNUMBER('Cell Linking Benchmark'!AG6),ISNUMBER('Cell Linking Benchmark'!AI6)),  AVERAGE('Cell Linking Benchmark'!C6,'Cell Linking Benchmark'!E6,'Cell Linking Benchmark'!G6,'Cell Linking Benchmark'!K6,'Cell Linking Benchmark'!M6,'Cell Linking Benchmark'!O6,'Cell Linking Benchmark'!Q6,'Cell Linking Benchmark'!S6,'Cell Linking Benchmark'!U6,'Cell Linking Benchmark'!W6,'Cell Linking Benchmark'!Y6,'Cell Linking Benchmark'!AG6,'Cell Linking Benchmark'!AI6),  "NA" )</f>
        <v>NA</v>
      </c>
      <c r="C13" s="10" t="str">
        <f>IF(ISNUMBER(B13), RANK(B13, B$11:B$15, 0), B13)</f>
        <v>NA</v>
      </c>
    </row>
    <row r="14" spans="1:4" x14ac:dyDescent="0.25">
      <c r="A14" s="12" t="str">
        <f>LNK!A7</f>
        <v>MON-AU (*)</v>
      </c>
      <c r="B14" s="8">
        <f>IF( AND(ISNUMBER('Cell Linking Benchmark'!C7),ISNUMBER('Cell Linking Benchmark'!E7),ISNUMBER('Cell Linking Benchmark'!G7),ISNUMBER('Cell Linking Benchmark'!K7),ISNUMBER('Cell Linking Benchmark'!M7),ISNUMBER('Cell Linking Benchmark'!O7),ISNUMBER('Cell Linking Benchmark'!Q7),ISNUMBER('Cell Linking Benchmark'!S7),ISNUMBER('Cell Linking Benchmark'!U7),ISNUMBER('Cell Linking Benchmark'!W7),ISNUMBER('Cell Linking Benchmark'!Y7),ISNUMBER('Cell Linking Benchmark'!AG7),ISNUMBER('Cell Linking Benchmark'!AI7)),  AVERAGE('Cell Linking Benchmark'!C7,'Cell Linking Benchmark'!E7,'Cell Linking Benchmark'!G7,'Cell Linking Benchmark'!K7,'Cell Linking Benchmark'!M7,'Cell Linking Benchmark'!O7,'Cell Linking Benchmark'!Q7,'Cell Linking Benchmark'!S7,'Cell Linking Benchmark'!U7,'Cell Linking Benchmark'!W7,'Cell Linking Benchmark'!Y7,'Cell Linking Benchmark'!AG7,'Cell Linking Benchmark'!AI7),  "NA" )</f>
        <v>0.67358137500000004</v>
      </c>
      <c r="C14" s="10">
        <f>IF(ISNUMBER(B14), RANK(B14, B$11:B$15, 0), B14)</f>
        <v>4</v>
      </c>
    </row>
    <row r="15" spans="1:4" x14ac:dyDescent="0.25">
      <c r="A15" s="12" t="str">
        <f>LNK!A8</f>
        <v>SIAT-CN (*)</v>
      </c>
      <c r="B15" s="8">
        <f>IF( AND(ISNUMBER('Cell Linking Benchmark'!C8),ISNUMBER('Cell Linking Benchmark'!E8),ISNUMBER('Cell Linking Benchmark'!G8),ISNUMBER('Cell Linking Benchmark'!K8),ISNUMBER('Cell Linking Benchmark'!M8),ISNUMBER('Cell Linking Benchmark'!O8),ISNUMBER('Cell Linking Benchmark'!Q8),ISNUMBER('Cell Linking Benchmark'!S8),ISNUMBER('Cell Linking Benchmark'!U8),ISNUMBER('Cell Linking Benchmark'!W8),ISNUMBER('Cell Linking Benchmark'!Y8),ISNUMBER('Cell Linking Benchmark'!AG8),ISNUMBER('Cell Linking Benchmark'!AI8)),  AVERAGE('Cell Linking Benchmark'!C8,'Cell Linking Benchmark'!E8,'Cell Linking Benchmark'!G8,'Cell Linking Benchmark'!K8,'Cell Linking Benchmark'!M8,'Cell Linking Benchmark'!O8,'Cell Linking Benchmark'!Q8,'Cell Linking Benchmark'!S8,'Cell Linking Benchmark'!U8,'Cell Linking Benchmark'!W8,'Cell Linking Benchmark'!Y8,'Cell Linking Benchmark'!AG8,'Cell Linking Benchmark'!AI8),  "NA" )</f>
        <v>0.71528235576923072</v>
      </c>
      <c r="C15" s="10">
        <f>IF(ISNUMBER(B15), RANK(B15, B$11:B$15, 0), B15)</f>
        <v>3</v>
      </c>
    </row>
    <row r="17" spans="1:3" x14ac:dyDescent="0.25">
      <c r="A17" s="4"/>
      <c r="B17" s="5" t="s">
        <v>56</v>
      </c>
      <c r="C17" s="5" t="s">
        <v>21</v>
      </c>
    </row>
    <row r="18" spans="1:3" x14ac:dyDescent="0.25">
      <c r="A18" s="19" t="s">
        <v>59</v>
      </c>
      <c r="B18" s="19"/>
      <c r="C18" s="19"/>
    </row>
    <row r="19" spans="1:3" x14ac:dyDescent="0.25">
      <c r="A19" s="12" t="str">
        <f>LNK!A4</f>
        <v>EPFL-CH (*)</v>
      </c>
      <c r="B19" s="8">
        <f>IF( AND(ISNUMBER('Cell Linking Benchmark'!B22),ISNUMBER('Cell Linking Benchmark'!D22),ISNUMBER('Cell Linking Benchmark'!F22),ISNUMBER('Cell Linking Benchmark'!J22),ISNUMBER('Cell Linking Benchmark'!L22),ISNUMBER('Cell Linking Benchmark'!N22),ISNUMBER('Cell Linking Benchmark'!P22),ISNUMBER('Cell Linking Benchmark'!R22),ISNUMBER('Cell Linking Benchmark'!T22),ISNUMBER('Cell Linking Benchmark'!V22),ISNUMBER('Cell Linking Benchmark'!X22),ISNUMBER('Cell Linking Benchmark'!AF22),ISNUMBER('Cell Linking Benchmark'!AH22)),  AVERAGE('Cell Linking Benchmark'!B22,'Cell Linking Benchmark'!D22,'Cell Linking Benchmark'!F22,'Cell Linking Benchmark'!J22,'Cell Linking Benchmark'!L22,'Cell Linking Benchmark'!N22,'Cell Linking Benchmark'!P22,'Cell Linking Benchmark'!R22,'Cell Linking Benchmark'!T22,'Cell Linking Benchmark'!V22,'Cell Linking Benchmark'!X22,'Cell Linking Benchmark'!AF22,'Cell Linking Benchmark'!AH22),  "NA" )</f>
        <v>0.88562015865384625</v>
      </c>
      <c r="C19" s="10">
        <f>IF(ISNUMBER(B19), RANK(B19, B$19:B$23, 0), B19)</f>
        <v>1</v>
      </c>
    </row>
    <row r="20" spans="1:3" x14ac:dyDescent="0.25">
      <c r="A20" s="12" t="str">
        <f>LNK!A5</f>
        <v>KTH-SE (*)</v>
      </c>
      <c r="B20" s="8">
        <f>IF( AND(ISNUMBER('Cell Linking Benchmark'!B23),ISNUMBER('Cell Linking Benchmark'!D23),ISNUMBER('Cell Linking Benchmark'!F23),ISNUMBER('Cell Linking Benchmark'!J23),ISNUMBER('Cell Linking Benchmark'!L23),ISNUMBER('Cell Linking Benchmark'!N23),ISNUMBER('Cell Linking Benchmark'!P23),ISNUMBER('Cell Linking Benchmark'!R23),ISNUMBER('Cell Linking Benchmark'!T23),ISNUMBER('Cell Linking Benchmark'!V23),ISNUMBER('Cell Linking Benchmark'!X23),ISNUMBER('Cell Linking Benchmark'!AF23),ISNUMBER('Cell Linking Benchmark'!AH23)),  AVERAGE('Cell Linking Benchmark'!B23,'Cell Linking Benchmark'!D23,'Cell Linking Benchmark'!F23,'Cell Linking Benchmark'!J23,'Cell Linking Benchmark'!L23,'Cell Linking Benchmark'!N23,'Cell Linking Benchmark'!P23,'Cell Linking Benchmark'!R23,'Cell Linking Benchmark'!T23,'Cell Linking Benchmark'!V23,'Cell Linking Benchmark'!X23,'Cell Linking Benchmark'!AF23,'Cell Linking Benchmark'!AH23),  "NA" )</f>
        <v>0.85456729326923075</v>
      </c>
      <c r="C20" s="10">
        <f t="shared" ref="C20:C23" si="0">IF(ISNUMBER(B20), RANK(B20, B$19:B$23, 0), B20)</f>
        <v>2</v>
      </c>
    </row>
    <row r="21" spans="1:3" x14ac:dyDescent="0.25">
      <c r="A21" s="12" t="str">
        <f>LNK!A6</f>
        <v>LUH-GE</v>
      </c>
      <c r="B21" s="8" t="str">
        <f>IF( AND(ISNUMBER('Cell Linking Benchmark'!B24),ISNUMBER('Cell Linking Benchmark'!D24),ISNUMBER('Cell Linking Benchmark'!F24),ISNUMBER('Cell Linking Benchmark'!J24),ISNUMBER('Cell Linking Benchmark'!L24),ISNUMBER('Cell Linking Benchmark'!N24),ISNUMBER('Cell Linking Benchmark'!P24),ISNUMBER('Cell Linking Benchmark'!R24),ISNUMBER('Cell Linking Benchmark'!T24),ISNUMBER('Cell Linking Benchmark'!V24),ISNUMBER('Cell Linking Benchmark'!X24),ISNUMBER('Cell Linking Benchmark'!AF24),ISNUMBER('Cell Linking Benchmark'!AH24)),  AVERAGE('Cell Linking Benchmark'!B24,'Cell Linking Benchmark'!D24,'Cell Linking Benchmark'!F24,'Cell Linking Benchmark'!J24,'Cell Linking Benchmark'!L24,'Cell Linking Benchmark'!N24,'Cell Linking Benchmark'!P24,'Cell Linking Benchmark'!R24,'Cell Linking Benchmark'!T24,'Cell Linking Benchmark'!V24,'Cell Linking Benchmark'!X24,'Cell Linking Benchmark'!AF24,'Cell Linking Benchmark'!AH24),  "NA" )</f>
        <v>NA</v>
      </c>
      <c r="C21" s="10" t="str">
        <f t="shared" si="0"/>
        <v>NA</v>
      </c>
    </row>
    <row r="22" spans="1:3" x14ac:dyDescent="0.25">
      <c r="A22" s="12" t="str">
        <f>LNK!A7</f>
        <v>MON-AU (*)</v>
      </c>
      <c r="B22" s="8">
        <f>IF( AND(ISNUMBER('Cell Linking Benchmark'!B25),ISNUMBER('Cell Linking Benchmark'!D25),ISNUMBER('Cell Linking Benchmark'!F25),ISNUMBER('Cell Linking Benchmark'!J25),ISNUMBER('Cell Linking Benchmark'!L25),ISNUMBER('Cell Linking Benchmark'!N25),ISNUMBER('Cell Linking Benchmark'!P25),ISNUMBER('Cell Linking Benchmark'!R25),ISNUMBER('Cell Linking Benchmark'!T25),ISNUMBER('Cell Linking Benchmark'!V25),ISNUMBER('Cell Linking Benchmark'!X25),ISNUMBER('Cell Linking Benchmark'!AF25),ISNUMBER('Cell Linking Benchmark'!AH25)),  AVERAGE('Cell Linking Benchmark'!B25,'Cell Linking Benchmark'!D25,'Cell Linking Benchmark'!F25,'Cell Linking Benchmark'!J25,'Cell Linking Benchmark'!L25,'Cell Linking Benchmark'!N25,'Cell Linking Benchmark'!P25,'Cell Linking Benchmark'!R25,'Cell Linking Benchmark'!T25,'Cell Linking Benchmark'!V25,'Cell Linking Benchmark'!X25,'Cell Linking Benchmark'!AF25,'Cell Linking Benchmark'!AH25),  "NA" )</f>
        <v>0.79375089903846152</v>
      </c>
      <c r="C22" s="10">
        <f t="shared" si="0"/>
        <v>4</v>
      </c>
    </row>
    <row r="23" spans="1:3" x14ac:dyDescent="0.25">
      <c r="A23" s="12" t="str">
        <f>LNK!A8</f>
        <v>SIAT-CN (*)</v>
      </c>
      <c r="B23" s="8">
        <f>IF( AND(ISNUMBER('Cell Linking Benchmark'!B26),ISNUMBER('Cell Linking Benchmark'!D26),ISNUMBER('Cell Linking Benchmark'!F26),ISNUMBER('Cell Linking Benchmark'!J26),ISNUMBER('Cell Linking Benchmark'!L26),ISNUMBER('Cell Linking Benchmark'!N26),ISNUMBER('Cell Linking Benchmark'!P26),ISNUMBER('Cell Linking Benchmark'!R26),ISNUMBER('Cell Linking Benchmark'!T26),ISNUMBER('Cell Linking Benchmark'!V26),ISNUMBER('Cell Linking Benchmark'!X26),ISNUMBER('Cell Linking Benchmark'!AF26),ISNUMBER('Cell Linking Benchmark'!AH26)),  AVERAGE('Cell Linking Benchmark'!B26,'Cell Linking Benchmark'!D26,'Cell Linking Benchmark'!F26,'Cell Linking Benchmark'!J26,'Cell Linking Benchmark'!L26,'Cell Linking Benchmark'!N26,'Cell Linking Benchmark'!P26,'Cell Linking Benchmark'!R26,'Cell Linking Benchmark'!T26,'Cell Linking Benchmark'!V26,'Cell Linking Benchmark'!X26,'Cell Linking Benchmark'!AF26,'Cell Linking Benchmark'!AH26),  "NA" )</f>
        <v>0.8403889663461539</v>
      </c>
      <c r="C23" s="10">
        <f t="shared" si="0"/>
        <v>3</v>
      </c>
    </row>
  </sheetData>
  <mergeCells count="3">
    <mergeCell ref="A2:C2"/>
    <mergeCell ref="A10:C10"/>
    <mergeCell ref="A18:C18"/>
  </mergeCells>
  <pageMargins left="0.23622047244094491" right="0.23622047244094491" top="0" bottom="0" header="0" footer="0"/>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5</vt:i4>
      </vt:variant>
    </vt:vector>
  </HeadingPairs>
  <TitlesOfParts>
    <vt:vector size="13" baseType="lpstr">
      <vt:lpstr>Introduction</vt:lpstr>
      <vt:lpstr>LNK</vt:lpstr>
      <vt:lpstr>CT</vt:lpstr>
      <vt:lpstr>TF</vt:lpstr>
      <vt:lpstr>BC(i)</vt:lpstr>
      <vt:lpstr>CCA</vt:lpstr>
      <vt:lpstr>Cell Linking Benchmark</vt:lpstr>
      <vt:lpstr>Generalizability</vt:lpstr>
      <vt:lpstr>'BC(i)'!m_SEG2</vt:lpstr>
      <vt:lpstr>CCA!m_SEG2</vt:lpstr>
      <vt:lpstr>CT!m_SEG2</vt:lpstr>
      <vt:lpstr>TF!m_SEG2</vt:lpstr>
      <vt:lpstr>LNK!m_TRA2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2017-08-15T13:58:03Z</dcterms:created>
  <dcterms:modified xsi:type="dcterms:W3CDTF">2024-05-24T19:21:31Z</dcterms:modified>
</cp:coreProperties>
</file>